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lla\Documents\Format Timesheet\"/>
    </mc:Choice>
  </mc:AlternateContent>
  <xr:revisionPtr revIDLastSave="0" documentId="13_ncr:1_{9A453068-D72C-4281-AE7E-52669975A82A}" xr6:coauthVersionLast="47" xr6:coauthVersionMax="47" xr10:uidLastSave="{00000000-0000-0000-0000-000000000000}"/>
  <bookViews>
    <workbookView xWindow="-108" yWindow="-108" windowWidth="23256" windowHeight="12456" activeTab="1" xr2:uid="{5EEA0636-12CA-4346-8558-FF67F7BDBDF7}"/>
  </bookViews>
  <sheets>
    <sheet name="Cara Pengisian" sheetId="3" r:id="rId1"/>
    <sheet name="Form" sheetId="1" r:id="rId2"/>
    <sheet name="Sheet2" sheetId="2" state="hidden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3" i="1" l="1"/>
  <c r="I67" i="1"/>
  <c r="H67" i="1"/>
  <c r="F67" i="1"/>
  <c r="J67" i="1" s="1"/>
  <c r="I63" i="1"/>
  <c r="H63" i="1"/>
  <c r="F63" i="1"/>
  <c r="G63" i="1" s="1"/>
  <c r="I37" i="1"/>
  <c r="H37" i="1"/>
  <c r="F37" i="1"/>
  <c r="J37" i="1" s="1"/>
  <c r="I41" i="1"/>
  <c r="H41" i="1"/>
  <c r="F41" i="1"/>
  <c r="J41" i="1" s="1"/>
  <c r="I27" i="1"/>
  <c r="H27" i="1"/>
  <c r="F27" i="1"/>
  <c r="J27" i="1" s="1"/>
  <c r="E75" i="1"/>
  <c r="I57" i="1"/>
  <c r="H57" i="1"/>
  <c r="F57" i="1"/>
  <c r="J57" i="1" s="1"/>
  <c r="I29" i="1"/>
  <c r="H29" i="1"/>
  <c r="F29" i="1"/>
  <c r="G29" i="1" s="1"/>
  <c r="I15" i="1"/>
  <c r="H15" i="1"/>
  <c r="F15" i="1"/>
  <c r="J15" i="1" s="1"/>
  <c r="G15" i="1" l="1"/>
  <c r="J63" i="1"/>
  <c r="G67" i="1"/>
  <c r="J29" i="1"/>
  <c r="G37" i="1"/>
  <c r="G41" i="1"/>
  <c r="G27" i="1"/>
  <c r="G57" i="1"/>
  <c r="I11" i="1"/>
  <c r="H11" i="1"/>
  <c r="F11" i="1"/>
  <c r="J11" i="1" s="1"/>
  <c r="I47" i="1"/>
  <c r="H47" i="1"/>
  <c r="F47" i="1"/>
  <c r="G47" i="1" s="1"/>
  <c r="I45" i="1"/>
  <c r="H45" i="1"/>
  <c r="F45" i="1"/>
  <c r="J45" i="1" s="1"/>
  <c r="I21" i="1"/>
  <c r="H21" i="1"/>
  <c r="F21" i="1"/>
  <c r="J21" i="1" s="1"/>
  <c r="B11" i="1"/>
  <c r="B13" i="1" s="1"/>
  <c r="B15" i="1" s="1"/>
  <c r="I19" i="1"/>
  <c r="H19" i="1"/>
  <c r="F19" i="1"/>
  <c r="J19" i="1" s="1"/>
  <c r="I49" i="1"/>
  <c r="I59" i="1"/>
  <c r="H59" i="1"/>
  <c r="F59" i="1"/>
  <c r="J59" i="1" s="1"/>
  <c r="I53" i="1"/>
  <c r="I55" i="1"/>
  <c r="H55" i="1"/>
  <c r="F55" i="1"/>
  <c r="J55" i="1" s="1"/>
  <c r="I13" i="1"/>
  <c r="H13" i="1"/>
  <c r="F13" i="1"/>
  <c r="J13" i="1" s="1"/>
  <c r="I33" i="1"/>
  <c r="H33" i="1"/>
  <c r="F33" i="1"/>
  <c r="J33" i="1" s="1"/>
  <c r="I17" i="1"/>
  <c r="H17" i="1"/>
  <c r="F17" i="1"/>
  <c r="J17" i="1" s="1"/>
  <c r="F65" i="1"/>
  <c r="J65" i="1" s="1"/>
  <c r="H65" i="1"/>
  <c r="I65" i="1"/>
  <c r="I61" i="1"/>
  <c r="H61" i="1"/>
  <c r="F61" i="1"/>
  <c r="J61" i="1" s="1"/>
  <c r="J47" i="1" l="1"/>
  <c r="G21" i="1"/>
  <c r="G45" i="1"/>
  <c r="G19" i="1"/>
  <c r="G11" i="1"/>
  <c r="G59" i="1"/>
  <c r="G13" i="1"/>
  <c r="G33" i="1"/>
  <c r="G55" i="1"/>
  <c r="G17" i="1"/>
  <c r="B17" i="1"/>
  <c r="B19" i="1" s="1"/>
  <c r="B21" i="1" s="1"/>
  <c r="G65" i="1"/>
  <c r="G61" i="1"/>
  <c r="I43" i="1"/>
  <c r="H43" i="1"/>
  <c r="F43" i="1"/>
  <c r="G43" i="1" s="1"/>
  <c r="C83" i="1"/>
  <c r="H83" i="1"/>
  <c r="F69" i="1"/>
  <c r="G69" i="1" s="1"/>
  <c r="F53" i="1"/>
  <c r="G53" i="1" s="1"/>
  <c r="F51" i="1"/>
  <c r="G51" i="1" s="1"/>
  <c r="F49" i="1"/>
  <c r="G49" i="1" s="1"/>
  <c r="F39" i="1"/>
  <c r="J39" i="1" s="1"/>
  <c r="F35" i="1"/>
  <c r="G35" i="1" s="1"/>
  <c r="F31" i="1"/>
  <c r="J31" i="1" s="1"/>
  <c r="F25" i="1"/>
  <c r="G25" i="1" s="1"/>
  <c r="F23" i="1"/>
  <c r="J23" i="1" s="1"/>
  <c r="H23" i="1"/>
  <c r="I23" i="1"/>
  <c r="H25" i="1"/>
  <c r="I25" i="1"/>
  <c r="H31" i="1"/>
  <c r="I31" i="1"/>
  <c r="H35" i="1"/>
  <c r="I35" i="1"/>
  <c r="H39" i="1"/>
  <c r="I39" i="1"/>
  <c r="H49" i="1"/>
  <c r="H51" i="1"/>
  <c r="I51" i="1"/>
  <c r="H53" i="1"/>
  <c r="H69" i="1"/>
  <c r="I69" i="1"/>
  <c r="L75" i="1" l="1"/>
  <c r="L73" i="1"/>
  <c r="E74" i="1"/>
  <c r="E76" i="1"/>
  <c r="J43" i="1"/>
  <c r="J35" i="1"/>
  <c r="G39" i="1"/>
  <c r="G23" i="1"/>
  <c r="G31" i="1"/>
  <c r="J53" i="1"/>
  <c r="J51" i="1"/>
  <c r="J25" i="1"/>
  <c r="J69" i="1"/>
  <c r="J49" i="1"/>
  <c r="B23" i="1" l="1"/>
  <c r="B25" i="1" s="1"/>
  <c r="B27" i="1" s="1"/>
  <c r="B29" i="1" l="1"/>
  <c r="B31" i="1" l="1"/>
  <c r="B33" i="1" l="1"/>
  <c r="B35" i="1" s="1"/>
  <c r="B37" i="1" s="1"/>
  <c r="B39" i="1" s="1"/>
  <c r="B41" i="1" l="1"/>
  <c r="B43" i="1" s="1"/>
  <c r="B45" i="1" s="1"/>
  <c r="B47" i="1" s="1"/>
  <c r="B49" i="1" s="1"/>
  <c r="B51" i="1" s="1"/>
  <c r="B53" i="1" s="1"/>
  <c r="B55" i="1" s="1"/>
  <c r="B57" i="1" s="1"/>
  <c r="B59" i="1" l="1"/>
  <c r="B61" i="1" s="1"/>
  <c r="B63" i="1" s="1"/>
  <c r="B65" i="1" l="1"/>
  <c r="B67" i="1" l="1"/>
  <c r="B69" i="1" s="1"/>
</calcChain>
</file>

<file path=xl/sharedStrings.xml><?xml version="1.0" encoding="utf-8"?>
<sst xmlns="http://schemas.openxmlformats.org/spreadsheetml/2006/main" count="62" uniqueCount="53">
  <si>
    <t>PT Platinumetrix Global Inovasi</t>
  </si>
  <si>
    <t>Timesheet and Overtime Form</t>
  </si>
  <si>
    <t>Timesheet and Overtime Form - v1.3</t>
  </si>
  <si>
    <t>Consultant Name</t>
  </si>
  <si>
    <t>Client Name</t>
  </si>
  <si>
    <t>Role/Designation</t>
  </si>
  <si>
    <t>User/Approver Name</t>
  </si>
  <si>
    <t>Period from</t>
  </si>
  <si>
    <t>from</t>
  </si>
  <si>
    <t>to</t>
  </si>
  <si>
    <t>Day</t>
  </si>
  <si>
    <t>Activity</t>
  </si>
  <si>
    <t>Start 
Time</t>
  </si>
  <si>
    <t>End 
Time</t>
  </si>
  <si>
    <t>Working Hour</t>
  </si>
  <si>
    <t>Overtime
[Hour]</t>
  </si>
  <si>
    <t>Total Hours</t>
  </si>
  <si>
    <t>Remark</t>
  </si>
  <si>
    <t>Working</t>
  </si>
  <si>
    <t>Sick</t>
  </si>
  <si>
    <t>Leave</t>
  </si>
  <si>
    <t>SUMMARY</t>
  </si>
  <si>
    <t>Office [Day]</t>
  </si>
  <si>
    <t>Overtime Weekday [Day]</t>
  </si>
  <si>
    <t>Sick [Day]</t>
  </si>
  <si>
    <t>Office [Hour]</t>
  </si>
  <si>
    <t>Overtime Weekday [Hour]</t>
  </si>
  <si>
    <t>Sick [Hour]</t>
  </si>
  <si>
    <t>Working [Day]</t>
  </si>
  <si>
    <t>Overtime Weekend / Holiday [Day]</t>
  </si>
  <si>
    <t>Leave [Day]</t>
  </si>
  <si>
    <t>Working [Hour]</t>
  </si>
  <si>
    <t>Overtime Weekend / Holiday [Hour]</t>
  </si>
  <si>
    <t>Leave [Hour]</t>
  </si>
  <si>
    <t>Leave
[Day]</t>
  </si>
  <si>
    <t>Sick
[Day]</t>
  </si>
  <si>
    <t>Holidayoftheyear</t>
  </si>
  <si>
    <t>Consultant Signature</t>
  </si>
  <si>
    <t>User/Approver Signature</t>
  </si>
  <si>
    <t>Panduan Pengisian Timesheet</t>
  </si>
  <si>
    <t>No</t>
  </si>
  <si>
    <t>Deskripsi</t>
  </si>
  <si>
    <t xml:space="preserve">Pengisian menggunakan Ms. Excel 2013 ke atas </t>
  </si>
  <si>
    <r>
      <t xml:space="preserve">Isi bagian Header: 
- Consultant Name </t>
    </r>
    <r>
      <rPr>
        <sz val="11"/>
        <color theme="1"/>
        <rFont val="Calibri"/>
        <family val="2"/>
      </rPr>
      <t xml:space="preserve">→ diisi dengan nama employee </t>
    </r>
    <r>
      <rPr>
        <sz val="11"/>
        <color theme="1"/>
        <rFont val="Aptos Narrow"/>
        <family val="2"/>
        <scheme val="minor"/>
      </rPr>
      <t xml:space="preserve">
- Role/Designation → diisi dengan role employee, misal Business Analyst, System Analyst, Developer, Quality Assurance  
- Client Name → diisi dengan nama perusahaan client  
- User/Approver Name → diisi dengan nama user yang akan melakukan approval </t>
    </r>
  </si>
  <si>
    <r>
      <t xml:space="preserve">Isi bagian Body: 
- Kolom "Activity"
     </t>
    </r>
    <r>
      <rPr>
        <sz val="11"/>
        <color theme="1"/>
        <rFont val="Calibri"/>
        <family val="2"/>
      </rPr>
      <t xml:space="preserve">• Pilih combobox (Working / Sick / Leave) </t>
    </r>
    <r>
      <rPr>
        <sz val="11"/>
        <color theme="1"/>
        <rFont val="Aptos Narrow"/>
        <family val="2"/>
        <scheme val="minor"/>
      </rPr>
      <t xml:space="preserve">
- Kolom "Start Time" 
     • Format: hh:mm 
     • Contoh: 08:30 (tidak dapat diisi 00:00) 
- Kolom "End Time" 
     • Format: hh:mm 
     • Contoh: 19:45 (tidak dapat diisi 00:00) 
- Kolom "Remark" sebagai freetext apabila perlu menuliskan catatan tertentu 
- Terhadap baris yang sama, Start Time harus </t>
    </r>
    <r>
      <rPr>
        <b/>
        <sz val="11"/>
        <color theme="1"/>
        <rFont val="Aptos Narrow"/>
        <family val="2"/>
        <scheme val="minor"/>
      </rPr>
      <t>lebih kecil dari</t>
    </r>
    <r>
      <rPr>
        <sz val="11"/>
        <color theme="1"/>
        <rFont val="Aptos Narrow"/>
        <family val="2"/>
        <scheme val="minor"/>
      </rPr>
      <t xml:space="preserve"> End Time 
- Apabila dalam 1 hari terdapat 2 Activity, maka Start Time baris kedua pada hari tersebut harus </t>
    </r>
    <r>
      <rPr>
        <b/>
        <sz val="11"/>
        <color theme="1"/>
        <rFont val="Aptos Narrow"/>
        <family val="2"/>
        <scheme val="minor"/>
      </rPr>
      <t>lebih besar/sama dengan</t>
    </r>
    <r>
      <rPr>
        <sz val="11"/>
        <color theme="1"/>
        <rFont val="Aptos Narrow"/>
        <family val="2"/>
        <scheme val="minor"/>
      </rPr>
      <t xml:space="preserve"> End Time baris pertama pada hari tersebut 
- Untuk Weekday, Total Hours harus </t>
    </r>
    <r>
      <rPr>
        <b/>
        <sz val="11"/>
        <color theme="1"/>
        <rFont val="Aptos Narrow"/>
        <family val="2"/>
        <scheme val="minor"/>
      </rPr>
      <t>lebih besar/sama dengan</t>
    </r>
    <r>
      <rPr>
        <sz val="11"/>
        <color theme="1"/>
        <rFont val="Aptos Narrow"/>
        <family val="2"/>
        <scheme val="minor"/>
      </rPr>
      <t xml:space="preserve"> 9 jam </t>
    </r>
  </si>
  <si>
    <t xml:space="preserve">Timesheet yang sudah diapproved User wajib dikirim (setidaknya dalam bentuk softcopy) ke PGI selambat-lambatnya tanggal 7 setiap bulan </t>
  </si>
  <si>
    <t>Cuti Bersama Idul Fitri</t>
  </si>
  <si>
    <t>Hari Libur</t>
  </si>
  <si>
    <t>Isa Almasih</t>
  </si>
  <si>
    <t>Cuti Bersama Isa Almasih</t>
  </si>
  <si>
    <t>Vesak Day</t>
  </si>
  <si>
    <t xml:space="preserve">    </t>
  </si>
  <si>
    <r>
      <t>Mekanisme approval: 
a. Kirimkan timesheet beserta supporting document (Surat Dokter untuk Sakit, Form Cuti unttuk Cuti) kepada User melalui email dengan men-cc: 
     - Wifa Djayanti (</t>
    </r>
    <r>
      <rPr>
        <u/>
        <sz val="11"/>
        <color rgb="FF0070C0"/>
        <rFont val="Aptos Narrow"/>
        <family val="2"/>
        <scheme val="minor"/>
      </rPr>
      <t>wifa.djayanti@pgi-data.com</t>
    </r>
    <r>
      <rPr>
        <sz val="11"/>
        <color theme="1"/>
        <rFont val="Aptos Narrow"/>
        <family val="2"/>
        <scheme val="minor"/>
      </rPr>
      <t>) 
     - Christa Victoria (</t>
    </r>
    <r>
      <rPr>
        <u/>
        <sz val="11"/>
        <color rgb="FF0070C0"/>
        <rFont val="Aptos Narrow"/>
        <family val="2"/>
        <scheme val="minor"/>
      </rPr>
      <t>christa.victoria@pgi-data.com</t>
    </r>
    <r>
      <rPr>
        <sz val="11"/>
        <color theme="1"/>
        <rFont val="Aptos Narrow"/>
        <family val="2"/>
        <scheme val="minor"/>
      </rPr>
      <t>)
     - Halla Nur Faidah Hikmah (halla.hikmah@pgi-data.com)
     - Risya Fahira (risya.fahira@pgi-data.com)
b. Apabila User melalukan approval melalui email, pastikan User melakukan 'Reply to All' 
c. Apabila User melakukan approval dengan tanda tangan basah, silakan men-scan timesheet yang sudah ditandatangani User dan kirimkan hasil scan ke email: 
     - Wifa Djayanti (</t>
    </r>
    <r>
      <rPr>
        <u/>
        <sz val="11"/>
        <color rgb="FF0070C0"/>
        <rFont val="Aptos Narrow"/>
        <family val="2"/>
        <scheme val="minor"/>
      </rPr>
      <t>wifa.djayanti@pgi-data.com</t>
    </r>
    <r>
      <rPr>
        <sz val="11"/>
        <color theme="1"/>
        <rFont val="Aptos Narrow"/>
        <family val="2"/>
        <scheme val="minor"/>
      </rPr>
      <t>) 
     - Christa Victoria (</t>
    </r>
    <r>
      <rPr>
        <u/>
        <sz val="11"/>
        <color rgb="FF0070C0"/>
        <rFont val="Aptos Narrow"/>
        <family val="2"/>
        <scheme val="minor"/>
      </rPr>
      <t>christa.victoria@pgi-data.com</t>
    </r>
    <r>
      <rPr>
        <sz val="11"/>
        <color theme="1"/>
        <rFont val="Aptos Narrow"/>
        <family val="2"/>
        <scheme val="minor"/>
      </rPr>
      <t>)
     - Halla Nur Faidah Hikmah (</t>
    </r>
    <r>
      <rPr>
        <u/>
        <sz val="11"/>
        <color rgb="FF0070C0"/>
        <rFont val="Aptos Narrow"/>
        <family val="2"/>
        <scheme val="minor"/>
      </rPr>
      <t>halla.hikmah@pgi-data.com</t>
    </r>
    <r>
      <rPr>
        <sz val="11"/>
        <color theme="1"/>
        <rFont val="Aptos Narrow"/>
        <family val="2"/>
        <scheme val="minor"/>
      </rPr>
      <t>) 
     - Risya Fahira (risya.fahira@pgi-data.com)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</si>
</sst>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hh]:mm"/>
    <numFmt numFmtId="165" formatCode="0.0"/>
    <numFmt numFmtId="166" formatCode="[$-F800]dddd\,\ mmmm\ dd\,\ yyyy"/>
  </numFmts>
  <fonts count="10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Calibri"/>
      <family val="2"/>
    </font>
    <font>
      <u/>
      <sz val="11"/>
      <color rgb="FF0070C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 applyProtection="1">
      <protection hidden="1"/>
    </xf>
    <xf numFmtId="0" fontId="4" fillId="0" borderId="1" xfId="0" applyFont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15" fontId="0" fillId="0" borderId="0" xfId="0" applyNumberFormat="1" applyAlignment="1" applyProtection="1">
      <alignment horizontal="center" vertical="center"/>
      <protection hidden="1"/>
    </xf>
    <xf numFmtId="0" fontId="0" fillId="0" borderId="1" xfId="0" applyBorder="1"/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1" fillId="2" borderId="3" xfId="0" applyFont="1" applyFill="1" applyBorder="1" applyAlignment="1" applyProtection="1">
      <alignment horizontal="center" vertical="center" wrapText="1"/>
      <protection hidden="1"/>
    </xf>
    <xf numFmtId="20" fontId="0" fillId="0" borderId="0" xfId="0" applyNumberFormat="1"/>
    <xf numFmtId="0" fontId="0" fillId="0" borderId="13" xfId="0" applyBorder="1" applyAlignment="1" applyProtection="1">
      <alignment horizontal="center" vertical="center"/>
      <protection hidden="1"/>
    </xf>
    <xf numFmtId="164" fontId="0" fillId="0" borderId="13" xfId="0" applyNumberFormat="1" applyBorder="1" applyAlignment="1" applyProtection="1">
      <alignment horizontal="center" vertical="center"/>
      <protection hidden="1"/>
    </xf>
    <xf numFmtId="46" fontId="0" fillId="0" borderId="16" xfId="0" applyNumberFormat="1" applyBorder="1" applyAlignment="1" applyProtection="1">
      <alignment horizontal="center" vertical="center"/>
      <protection hidden="1"/>
    </xf>
    <xf numFmtId="164" fontId="0" fillId="0" borderId="16" xfId="0" applyNumberForma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164" fontId="0" fillId="0" borderId="20" xfId="0" applyNumberFormat="1" applyBorder="1" applyAlignment="1" applyProtection="1">
      <alignment horizontal="center" vertical="center"/>
      <protection hidden="1"/>
    </xf>
    <xf numFmtId="165" fontId="0" fillId="0" borderId="16" xfId="0" applyNumberForma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center" vertical="center"/>
      <protection hidden="1"/>
    </xf>
    <xf numFmtId="0" fontId="7" fillId="0" borderId="0" xfId="0" applyFont="1" applyProtection="1"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0" borderId="3" xfId="0" applyBorder="1" applyProtection="1">
      <protection locked="0"/>
    </xf>
    <xf numFmtId="20" fontId="0" fillId="0" borderId="3" xfId="0" applyNumberFormat="1" applyBorder="1" applyProtection="1">
      <protection locked="0"/>
    </xf>
    <xf numFmtId="14" fontId="0" fillId="0" borderId="0" xfId="0" applyNumberFormat="1"/>
    <xf numFmtId="166" fontId="0" fillId="0" borderId="4" xfId="0" applyNumberFormat="1" applyBorder="1" applyAlignment="1">
      <alignment horizontal="center" vertical="center"/>
    </xf>
    <xf numFmtId="166" fontId="0" fillId="0" borderId="5" xfId="0" applyNumberFormat="1" applyBorder="1" applyAlignment="1">
      <alignment horizontal="center" vertical="center"/>
    </xf>
    <xf numFmtId="20" fontId="0" fillId="0" borderId="4" xfId="0" applyNumberFormat="1" applyBorder="1" applyAlignment="1" applyProtection="1">
      <alignment horizontal="center"/>
      <protection hidden="1"/>
    </xf>
    <xf numFmtId="20" fontId="0" fillId="0" borderId="5" xfId="0" applyNumberFormat="1" applyBorder="1" applyAlignment="1" applyProtection="1">
      <alignment horizontal="center"/>
      <protection hidden="1"/>
    </xf>
    <xf numFmtId="165" fontId="0" fillId="0" borderId="4" xfId="0" applyNumberFormat="1" applyBorder="1" applyAlignment="1" applyProtection="1">
      <alignment horizontal="center"/>
      <protection hidden="1"/>
    </xf>
    <xf numFmtId="165" fontId="0" fillId="0" borderId="5" xfId="0" applyNumberFormat="1" applyBorder="1" applyAlignment="1" applyProtection="1">
      <alignment horizontal="center"/>
      <protection hidden="1"/>
    </xf>
    <xf numFmtId="0" fontId="0" fillId="0" borderId="27" xfId="0" applyBorder="1" applyAlignment="1" applyProtection="1">
      <alignment horizontal="center"/>
      <protection locked="0"/>
    </xf>
    <xf numFmtId="0" fontId="0" fillId="0" borderId="28" xfId="0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20" fontId="0" fillId="0" borderId="3" xfId="0" applyNumberFormat="1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locked="0"/>
    </xf>
    <xf numFmtId="165" fontId="0" fillId="0" borderId="3" xfId="0" applyNumberFormat="1" applyBorder="1" applyAlignment="1" applyProtection="1">
      <alignment horizontal="center"/>
      <protection hidden="1"/>
    </xf>
    <xf numFmtId="0" fontId="0" fillId="0" borderId="15" xfId="0" applyBorder="1" applyAlignment="1" applyProtection="1">
      <alignment horizontal="left" vertical="center"/>
      <protection hidden="1"/>
    </xf>
    <xf numFmtId="0" fontId="0" fillId="0" borderId="3" xfId="0" applyBorder="1" applyAlignment="1" applyProtection="1">
      <alignment horizontal="left" vertical="center"/>
      <protection hidden="1"/>
    </xf>
    <xf numFmtId="0" fontId="6" fillId="0" borderId="17" xfId="0" applyFont="1" applyBorder="1" applyAlignment="1" applyProtection="1">
      <alignment horizontal="left" vertical="center"/>
      <protection hidden="1"/>
    </xf>
    <xf numFmtId="0" fontId="6" fillId="0" borderId="3" xfId="0" applyFont="1" applyBorder="1" applyAlignment="1" applyProtection="1">
      <alignment horizontal="left" vertical="center"/>
      <protection hidden="1"/>
    </xf>
    <xf numFmtId="0" fontId="0" fillId="0" borderId="17" xfId="0" applyBorder="1" applyAlignment="1" applyProtection="1">
      <alignment horizontal="left" vertical="center"/>
      <protection hidden="1"/>
    </xf>
    <xf numFmtId="0" fontId="1" fillId="2" borderId="8" xfId="0" applyFont="1" applyFill="1" applyBorder="1" applyAlignment="1" applyProtection="1">
      <alignment horizontal="center" vertical="center"/>
      <protection hidden="1"/>
    </xf>
    <xf numFmtId="0" fontId="1" fillId="2" borderId="9" xfId="0" applyFont="1" applyFill="1" applyBorder="1" applyAlignment="1" applyProtection="1">
      <alignment horizontal="center" vertical="center"/>
      <protection hidden="1"/>
    </xf>
    <xf numFmtId="0" fontId="1" fillId="2" borderId="10" xfId="0" applyFont="1" applyFill="1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left" vertical="center"/>
      <protection hidden="1"/>
    </xf>
    <xf numFmtId="0" fontId="0" fillId="0" borderId="12" xfId="0" applyBorder="1" applyAlignment="1" applyProtection="1">
      <alignment horizontal="left" vertical="center"/>
      <protection hidden="1"/>
    </xf>
    <xf numFmtId="0" fontId="6" fillId="0" borderId="14" xfId="0" applyFont="1" applyBorder="1" applyAlignment="1" applyProtection="1">
      <alignment horizontal="left" vertical="center"/>
      <protection hidden="1"/>
    </xf>
    <xf numFmtId="0" fontId="6" fillId="0" borderId="12" xfId="0" applyFont="1" applyBorder="1" applyAlignment="1" applyProtection="1">
      <alignment horizontal="left" vertical="center"/>
      <protection hidden="1"/>
    </xf>
    <xf numFmtId="0" fontId="0" fillId="0" borderId="14" xfId="0" applyBorder="1" applyAlignment="1" applyProtection="1">
      <alignment horizontal="left" vertical="center"/>
      <protection hidden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22" xfId="0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left" vertical="center"/>
      <protection hidden="1"/>
    </xf>
    <xf numFmtId="0" fontId="0" fillId="0" borderId="19" xfId="0" applyBorder="1" applyAlignment="1" applyProtection="1">
      <alignment horizontal="left" vertical="center"/>
      <protection hidden="1"/>
    </xf>
    <xf numFmtId="0" fontId="6" fillId="0" borderId="21" xfId="0" applyFont="1" applyBorder="1" applyAlignment="1" applyProtection="1">
      <alignment horizontal="left" vertical="center"/>
      <protection hidden="1"/>
    </xf>
    <xf numFmtId="0" fontId="6" fillId="0" borderId="19" xfId="0" applyFont="1" applyBorder="1" applyAlignment="1" applyProtection="1">
      <alignment horizontal="left" vertical="center"/>
      <protection hidden="1"/>
    </xf>
    <xf numFmtId="0" fontId="0" fillId="0" borderId="21" xfId="0" applyBorder="1" applyAlignment="1" applyProtection="1">
      <alignment horizontal="left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0" fillId="0" borderId="3" xfId="0" applyBorder="1" applyAlignment="1" applyProtection="1">
      <alignment horizontal="left" vertical="center" wrapText="1"/>
      <protection hidden="1"/>
    </xf>
    <xf numFmtId="166" fontId="0" fillId="3" borderId="4" xfId="0" applyNumberFormat="1" applyFill="1" applyBorder="1" applyAlignment="1">
      <alignment horizontal="center" vertical="center"/>
    </xf>
    <xf numFmtId="20" fontId="0" fillId="3" borderId="3" xfId="0" applyNumberFormat="1" applyFill="1" applyBorder="1" applyAlignment="1" applyProtection="1">
      <alignment horizontal="center"/>
      <protection hidden="1"/>
    </xf>
    <xf numFmtId="165" fontId="0" fillId="3" borderId="3" xfId="0" applyNumberFormat="1" applyFill="1" applyBorder="1" applyAlignment="1" applyProtection="1">
      <alignment horizontal="center"/>
      <protection hidden="1"/>
    </xf>
    <xf numFmtId="0" fontId="0" fillId="3" borderId="3" xfId="0" applyFill="1" applyBorder="1" applyAlignment="1" applyProtection="1">
      <alignment horizontal="center"/>
      <protection locked="0"/>
    </xf>
    <xf numFmtId="166" fontId="0" fillId="3" borderId="5" xfId="0" applyNumberFormat="1" applyFill="1" applyBorder="1" applyAlignment="1">
      <alignment horizontal="center" vertical="center"/>
    </xf>
    <xf numFmtId="166" fontId="0" fillId="0" borderId="4" xfId="0" applyNumberFormat="1" applyFill="1" applyBorder="1" applyAlignment="1">
      <alignment horizontal="center" vertical="center"/>
    </xf>
    <xf numFmtId="0" fontId="0" fillId="0" borderId="3" xfId="0" applyFill="1" applyBorder="1" applyProtection="1">
      <protection locked="0"/>
    </xf>
    <xf numFmtId="20" fontId="0" fillId="0" borderId="3" xfId="0" applyNumberFormat="1" applyFill="1" applyBorder="1" applyProtection="1">
      <protection locked="0"/>
    </xf>
    <xf numFmtId="20" fontId="0" fillId="0" borderId="3" xfId="0" applyNumberFormat="1" applyFill="1" applyBorder="1" applyAlignment="1" applyProtection="1">
      <alignment horizontal="center"/>
      <protection hidden="1"/>
    </xf>
    <xf numFmtId="165" fontId="0" fillId="0" borderId="3" xfId="0" applyNumberFormat="1" applyFill="1" applyBorder="1" applyAlignment="1" applyProtection="1">
      <alignment horizontal="center"/>
      <protection hidden="1"/>
    </xf>
    <xf numFmtId="0" fontId="0" fillId="0" borderId="3" xfId="0" applyFill="1" applyBorder="1" applyAlignment="1" applyProtection="1">
      <alignment horizontal="center"/>
      <protection locked="0"/>
    </xf>
    <xf numFmtId="0" fontId="0" fillId="0" borderId="0" xfId="0" applyFill="1"/>
    <xf numFmtId="166" fontId="0" fillId="0" borderId="5" xfId="0" applyNumberFormat="1" applyFill="1" applyBorder="1" applyAlignment="1">
      <alignment horizontal="center" vertical="center"/>
    </xf>
    <xf numFmtId="166" fontId="0" fillId="3" borderId="4" xfId="0" applyNumberFormat="1" applyFill="1" applyBorder="1" applyAlignment="1">
      <alignment horizontal="center" vertical="center"/>
    </xf>
    <xf numFmtId="20" fontId="0" fillId="3" borderId="3" xfId="0" applyNumberFormat="1" applyFill="1" applyBorder="1" applyAlignment="1" applyProtection="1">
      <alignment horizontal="center"/>
      <protection hidden="1"/>
    </xf>
    <xf numFmtId="165" fontId="0" fillId="3" borderId="3" xfId="0" applyNumberFormat="1" applyFill="1" applyBorder="1" applyAlignment="1" applyProtection="1">
      <alignment horizontal="center"/>
      <protection hidden="1"/>
    </xf>
    <xf numFmtId="166" fontId="0" fillId="3" borderId="5" xfId="0" applyNumberFormat="1" applyFill="1" applyBorder="1" applyAlignment="1">
      <alignment horizontal="center" vertical="center"/>
    </xf>
  </cellXfs>
  <cellStyles count="1">
    <cellStyle name="Normal" xfId="0" builtinId="0"/>
  </cellStyles>
  <dxfs count="59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FF99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colors>
    <mruColors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101600</xdr:rowOff>
    </xdr:from>
    <xdr:to>
      <xdr:col>1</xdr:col>
      <xdr:colOff>1126490</xdr:colOff>
      <xdr:row>3</xdr:row>
      <xdr:rowOff>89535</xdr:rowOff>
    </xdr:to>
    <xdr:pic>
      <xdr:nvPicPr>
        <xdr:cNvPr id="3" name="Picture 2" descr="A blue and black logo&#10;&#10;Description automatically generated">
          <a:extLst>
            <a:ext uri="{FF2B5EF4-FFF2-40B4-BE49-F238E27FC236}">
              <a16:creationId xmlns:a16="http://schemas.microsoft.com/office/drawing/2014/main" id="{F4D6FABB-64CA-14FD-4E53-60EF58F25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01600"/>
          <a:ext cx="1126490" cy="8388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E9772-8365-4C66-BCBB-075DB88709F7}">
  <dimension ref="A2:Q9"/>
  <sheetViews>
    <sheetView showGridLines="0" zoomScale="84" workbookViewId="0">
      <selection activeCell="B7" sqref="B7:Q7"/>
    </sheetView>
  </sheetViews>
  <sheetFormatPr defaultColWidth="9.109375" defaultRowHeight="14.4" x14ac:dyDescent="0.3"/>
  <cols>
    <col min="1" max="1" width="5.77734375" style="3" customWidth="1"/>
    <col min="2" max="16384" width="9.109375" style="3"/>
  </cols>
  <sheetData>
    <row r="2" spans="1:17" ht="16.05" x14ac:dyDescent="0.4">
      <c r="A2" s="17" t="s">
        <v>39</v>
      </c>
    </row>
    <row r="4" spans="1:17" ht="22.5" customHeight="1" x14ac:dyDescent="0.3">
      <c r="A4" s="18" t="s">
        <v>40</v>
      </c>
      <c r="B4" s="64" t="s">
        <v>41</v>
      </c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</row>
    <row r="5" spans="1:17" ht="30" customHeight="1" x14ac:dyDescent="0.3">
      <c r="A5" s="16">
        <v>1</v>
      </c>
      <c r="B5" s="65" t="s">
        <v>42</v>
      </c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</row>
    <row r="6" spans="1:17" ht="90" customHeight="1" x14ac:dyDescent="0.3">
      <c r="A6" s="16">
        <v>2</v>
      </c>
      <c r="B6" s="65" t="s">
        <v>43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17" ht="225" customHeight="1" x14ac:dyDescent="0.3">
      <c r="A7" s="16">
        <v>3</v>
      </c>
      <c r="B7" s="65" t="s">
        <v>44</v>
      </c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</row>
    <row r="8" spans="1:17" ht="177" customHeight="1" x14ac:dyDescent="0.3">
      <c r="A8" s="16">
        <v>4</v>
      </c>
      <c r="B8" s="65" t="s">
        <v>52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</row>
    <row r="9" spans="1:17" ht="30" customHeight="1" x14ac:dyDescent="0.3">
      <c r="A9" s="16">
        <v>5</v>
      </c>
      <c r="B9" s="37" t="s">
        <v>45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</row>
  </sheetData>
  <sheetProtection algorithmName="SHA-512" hashValue="I+sd4/IyNAvevbS3+IGEd6UQA4qI4/VRYSt1AzJpZ/6mm66j+0UW7gemrGOQMHBWE02cFe/tV5jkzJRsP3c2Gg==" saltValue="8UUltBpJ3F0ytcnAMmGbuA==" spinCount="100000" sheet="1" objects="1" scenarios="1"/>
  <mergeCells count="6">
    <mergeCell ref="B9:Q9"/>
    <mergeCell ref="B4:Q4"/>
    <mergeCell ref="B5:Q5"/>
    <mergeCell ref="B6:Q6"/>
    <mergeCell ref="B7:Q7"/>
    <mergeCell ref="B8:Q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E554C-17F6-49A2-BC8A-74BF5F26135C}">
  <dimension ref="B2:R83"/>
  <sheetViews>
    <sheetView showGridLines="0" tabSelected="1" view="pageBreakPreview" topLeftCell="A3" zoomScale="80" zoomScaleNormal="80" zoomScaleSheetLayoutView="80" workbookViewId="0">
      <selection activeCell="D8" sqref="D8"/>
    </sheetView>
  </sheetViews>
  <sheetFormatPr defaultRowHeight="14.4" x14ac:dyDescent="0.3"/>
  <cols>
    <col min="1" max="1" width="3.77734375" customWidth="1"/>
    <col min="2" max="2" width="37.21875" customWidth="1"/>
    <col min="3" max="3" width="10.109375" customWidth="1"/>
    <col min="4" max="4" width="13" customWidth="1"/>
    <col min="5" max="5" width="11.109375" customWidth="1"/>
    <col min="6" max="6" width="12.6640625" customWidth="1"/>
    <col min="7" max="7" width="14.6640625" customWidth="1"/>
    <col min="18" max="18" width="15" bestFit="1" customWidth="1"/>
  </cols>
  <sheetData>
    <row r="2" spans="2:18" ht="25.95" x14ac:dyDescent="0.6">
      <c r="C2" s="1" t="s">
        <v>0</v>
      </c>
    </row>
    <row r="3" spans="2:18" ht="25.95" x14ac:dyDescent="0.6">
      <c r="C3" s="1" t="s">
        <v>1</v>
      </c>
    </row>
    <row r="4" spans="2:18" ht="14.55" thickBot="1" x14ac:dyDescent="0.3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" t="s">
        <v>2</v>
      </c>
    </row>
    <row r="6" spans="2:18" ht="13.95" x14ac:dyDescent="0.3">
      <c r="B6" s="3" t="s">
        <v>3</v>
      </c>
      <c r="C6" s="31"/>
      <c r="D6" s="31"/>
      <c r="E6" s="31"/>
      <c r="F6" s="31"/>
      <c r="G6" s="3"/>
      <c r="H6" s="3"/>
      <c r="I6" s="3" t="s">
        <v>4</v>
      </c>
      <c r="J6" s="3"/>
      <c r="K6" s="31"/>
      <c r="L6" s="31"/>
      <c r="M6" s="31"/>
      <c r="N6" s="31"/>
    </row>
    <row r="7" spans="2:18" ht="13.95" x14ac:dyDescent="0.3">
      <c r="B7" s="3" t="s">
        <v>5</v>
      </c>
      <c r="C7" s="31"/>
      <c r="D7" s="31"/>
      <c r="E7" s="31"/>
      <c r="F7" s="31"/>
      <c r="G7" s="3"/>
      <c r="H7" s="3"/>
      <c r="I7" s="3" t="s">
        <v>6</v>
      </c>
      <c r="J7" s="3"/>
      <c r="K7" s="31"/>
      <c r="L7" s="31"/>
      <c r="M7" s="31"/>
      <c r="N7" s="31"/>
    </row>
    <row r="8" spans="2:18" ht="13.95" x14ac:dyDescent="0.3">
      <c r="B8" s="3" t="s">
        <v>7</v>
      </c>
      <c r="C8" s="4" t="s">
        <v>8</v>
      </c>
      <c r="D8" s="4">
        <v>46266</v>
      </c>
      <c r="E8" s="4" t="s">
        <v>9</v>
      </c>
      <c r="F8" s="4">
        <v>46295</v>
      </c>
      <c r="G8" s="3"/>
      <c r="H8" s="3"/>
      <c r="I8" s="3"/>
      <c r="J8" s="3"/>
      <c r="K8" s="3"/>
      <c r="L8" s="3"/>
      <c r="M8" s="3"/>
      <c r="N8" s="3"/>
    </row>
    <row r="10" spans="2:18" ht="31.2" x14ac:dyDescent="0.3">
      <c r="B10" s="6" t="s">
        <v>10</v>
      </c>
      <c r="C10" s="6" t="s">
        <v>11</v>
      </c>
      <c r="D10" s="6" t="s">
        <v>12</v>
      </c>
      <c r="E10" s="6" t="s">
        <v>13</v>
      </c>
      <c r="F10" s="6" t="s">
        <v>14</v>
      </c>
      <c r="G10" s="7" t="s">
        <v>15</v>
      </c>
      <c r="H10" s="6" t="s">
        <v>35</v>
      </c>
      <c r="I10" s="6" t="s">
        <v>34</v>
      </c>
      <c r="J10" s="6" t="s">
        <v>16</v>
      </c>
      <c r="K10" s="32" t="s">
        <v>17</v>
      </c>
      <c r="L10" s="32"/>
      <c r="M10" s="32"/>
      <c r="N10" s="32"/>
    </row>
    <row r="11" spans="2:18" x14ac:dyDescent="0.3">
      <c r="B11" s="22">
        <f>D8</f>
        <v>46266</v>
      </c>
      <c r="C11" s="19"/>
      <c r="D11" s="20"/>
      <c r="E11" s="20"/>
      <c r="F11" s="33" t="str">
        <f t="shared" ref="F11" si="0">IF(D11&lt;&gt;"", IF(E11&lt;&gt;"", IF(D12&lt;&gt;"", IF(E12&lt;&gt;"", IF(E11&gt;D11,E11-D11,"")+IF(E12&gt;D12,E12-D12,""), ""), IF(D11&lt;&gt;"", IF(E11&lt;&gt;"", IF(D12="", IF(E12="", IF(E11&gt;D11,E11-D11,""), ""), ""), ""), "")), ""), IF(D11="", IF(E11="", IF(D12&lt;&gt;"", IF(E12&lt;&gt;"", IF(E12&gt;D12,E12-D12,""), ""), ""), ""), ""))</f>
        <v/>
      </c>
      <c r="G11" s="33" t="str">
        <f>IF(F11="","",IF(F11-Sheet2!$A$6&gt;0,F11-Sheet2!$A$6,""))</f>
        <v/>
      </c>
      <c r="H11" s="35" t="str">
        <f t="shared" ref="H11" si="1">IF(C11="Sick",1,"")</f>
        <v/>
      </c>
      <c r="I11" s="35" t="str">
        <f>IF(C11="Leave",Sheet2!$A$7,"")</f>
        <v/>
      </c>
      <c r="J11" s="33" t="str">
        <f t="shared" ref="J11" si="2">F11</f>
        <v/>
      </c>
      <c r="K11" s="34"/>
      <c r="L11" s="34"/>
      <c r="M11" s="34"/>
      <c r="N11" s="34"/>
      <c r="O11" t="s">
        <v>51</v>
      </c>
      <c r="R11" s="21"/>
    </row>
    <row r="12" spans="2:18" x14ac:dyDescent="0.3">
      <c r="B12" s="23"/>
      <c r="C12" s="19"/>
      <c r="D12" s="20"/>
      <c r="E12" s="20"/>
      <c r="F12" s="33"/>
      <c r="G12" s="33"/>
      <c r="H12" s="35"/>
      <c r="I12" s="35"/>
      <c r="J12" s="33"/>
      <c r="K12" s="34"/>
      <c r="L12" s="34"/>
      <c r="M12" s="34"/>
      <c r="N12" s="34"/>
      <c r="R12" s="21"/>
    </row>
    <row r="13" spans="2:18" x14ac:dyDescent="0.3">
      <c r="B13" s="22">
        <f>B11+1</f>
        <v>46267</v>
      </c>
      <c r="C13" s="19"/>
      <c r="D13" s="20"/>
      <c r="E13" s="20"/>
      <c r="F13" s="33" t="str">
        <f t="shared" ref="F13" si="3">IF(D13&lt;&gt;"", IF(E13&lt;&gt;"", IF(D14&lt;&gt;"", IF(E14&lt;&gt;"", IF(E13&gt;D13,E13-D13,"")+IF(E14&gt;D14,E14-D14,""), ""), IF(D13&lt;&gt;"", IF(E13&lt;&gt;"", IF(D14="", IF(E14="", IF(E13&gt;D13,E13-D13,""), ""), ""), ""), "")), ""), IF(D13="", IF(E13="", IF(D14&lt;&gt;"", IF(E14&lt;&gt;"", IF(E14&gt;D14,E14-D14,""), ""), ""), ""), ""))</f>
        <v/>
      </c>
      <c r="G13" s="33" t="str">
        <f>IF(F13="","",IF(F13-Sheet2!$A$6&gt;0,F13-Sheet2!$A$6,""))</f>
        <v/>
      </c>
      <c r="H13" s="35" t="str">
        <f t="shared" ref="H13" si="4">IF(C13="Sick",1,"")</f>
        <v/>
      </c>
      <c r="I13" s="35" t="str">
        <f>IF(C13="Leave",Sheet2!$A$7,"")</f>
        <v/>
      </c>
      <c r="J13" s="33" t="str">
        <f>F13</f>
        <v/>
      </c>
      <c r="K13" s="34"/>
      <c r="L13" s="34"/>
      <c r="M13" s="34"/>
      <c r="N13" s="34"/>
      <c r="R13" s="21"/>
    </row>
    <row r="14" spans="2:18" x14ac:dyDescent="0.3">
      <c r="B14" s="23"/>
      <c r="C14" s="19"/>
      <c r="D14" s="20"/>
      <c r="E14" s="20"/>
      <c r="F14" s="33"/>
      <c r="G14" s="33"/>
      <c r="H14" s="35"/>
      <c r="I14" s="35"/>
      <c r="J14" s="33"/>
      <c r="K14" s="34"/>
      <c r="L14" s="34"/>
      <c r="M14" s="34"/>
      <c r="N14" s="34"/>
      <c r="R14" s="21"/>
    </row>
    <row r="15" spans="2:18" x14ac:dyDescent="0.3">
      <c r="B15" s="22">
        <f>B13+1</f>
        <v>46268</v>
      </c>
      <c r="C15" s="19"/>
      <c r="D15" s="20"/>
      <c r="E15" s="20"/>
      <c r="F15" s="33" t="str">
        <f t="shared" ref="F15" si="5">IF(D15&lt;&gt;"", IF(E15&lt;&gt;"", IF(D16&lt;&gt;"", IF(E16&lt;&gt;"", IF(E15&gt;D15,E15-D15,"")+IF(E16&gt;D16,E16-D16,""), ""), IF(D15&lt;&gt;"", IF(E15&lt;&gt;"", IF(D16="", IF(E16="", IF(E15&gt;D15,E15-D15,""), ""), ""), ""), "")), ""), IF(D15="", IF(E15="", IF(D16&lt;&gt;"", IF(E16&lt;&gt;"", IF(E16&gt;D16,E16-D16,""), ""), ""), ""), ""))</f>
        <v/>
      </c>
      <c r="G15" s="33" t="str">
        <f>IF(F15="","",IF(F15-Sheet2!$A$6&gt;0,F15-Sheet2!$A$6,""))</f>
        <v/>
      </c>
      <c r="H15" s="35" t="str">
        <f t="shared" ref="H15" si="6">IF(C15="Sick",1,"")</f>
        <v/>
      </c>
      <c r="I15" s="35" t="str">
        <f>IF(C15="Leave",Sheet2!$A$7,"")</f>
        <v/>
      </c>
      <c r="J15" s="33" t="str">
        <f>F15</f>
        <v/>
      </c>
      <c r="K15" s="34"/>
      <c r="L15" s="34"/>
      <c r="M15" s="34"/>
      <c r="N15" s="34"/>
      <c r="R15" s="21"/>
    </row>
    <row r="16" spans="2:18" x14ac:dyDescent="0.3">
      <c r="B16" s="23"/>
      <c r="C16" s="19"/>
      <c r="D16" s="20"/>
      <c r="E16" s="20"/>
      <c r="F16" s="33"/>
      <c r="G16" s="33"/>
      <c r="H16" s="35"/>
      <c r="I16" s="35"/>
      <c r="J16" s="33"/>
      <c r="K16" s="34"/>
      <c r="L16" s="34"/>
      <c r="M16" s="34"/>
      <c r="N16" s="34"/>
      <c r="R16" s="21"/>
    </row>
    <row r="17" spans="2:18" x14ac:dyDescent="0.3">
      <c r="B17" s="22">
        <f t="shared" ref="B17:B19" si="7">B15+1</f>
        <v>46269</v>
      </c>
      <c r="C17" s="19"/>
      <c r="D17" s="20"/>
      <c r="E17" s="20"/>
      <c r="F17" s="33" t="str">
        <f t="shared" ref="F17" si="8">IF(D17&lt;&gt;"", IF(E17&lt;&gt;"", IF(D18&lt;&gt;"", IF(E18&lt;&gt;"", IF(E17&gt;D17,E17-D17,"")+IF(E18&gt;D18,E18-D18,""), ""), IF(D17&lt;&gt;"", IF(E17&lt;&gt;"", IF(D18="", IF(E18="", IF(E17&gt;D17,E17-D17,""), ""), ""), ""), "")), ""), IF(D17="", IF(E17="", IF(D18&lt;&gt;"", IF(E18&lt;&gt;"", IF(E18&gt;D18,E18-D18,""), ""), ""), ""), ""))</f>
        <v/>
      </c>
      <c r="G17" s="33" t="str">
        <f>IF(F17="","",IF(F17-Sheet2!$A$6&gt;0,F17-Sheet2!$A$6,""))</f>
        <v/>
      </c>
      <c r="H17" s="35" t="str">
        <f t="shared" ref="H17" si="9">IF(C17="Sick",1,"")</f>
        <v/>
      </c>
      <c r="I17" s="35" t="str">
        <f>IF(C17="Leave",Sheet2!$A$7,"")</f>
        <v/>
      </c>
      <c r="J17" s="33" t="str">
        <f t="shared" ref="J17" si="10">F17</f>
        <v/>
      </c>
      <c r="K17" s="34"/>
      <c r="L17" s="34"/>
      <c r="M17" s="34"/>
      <c r="N17" s="34"/>
      <c r="R17" s="21"/>
    </row>
    <row r="18" spans="2:18" x14ac:dyDescent="0.3">
      <c r="B18" s="23"/>
      <c r="C18" s="19"/>
      <c r="D18" s="20"/>
      <c r="E18" s="20"/>
      <c r="F18" s="33"/>
      <c r="G18" s="33"/>
      <c r="H18" s="35"/>
      <c r="I18" s="35"/>
      <c r="J18" s="33"/>
      <c r="K18" s="34"/>
      <c r="L18" s="34"/>
      <c r="M18" s="34"/>
      <c r="N18" s="34"/>
      <c r="R18" s="21"/>
    </row>
    <row r="19" spans="2:18" s="77" customFormat="1" x14ac:dyDescent="0.3">
      <c r="B19" s="71">
        <f t="shared" si="7"/>
        <v>46270</v>
      </c>
      <c r="C19" s="72"/>
      <c r="D19" s="73"/>
      <c r="E19" s="73"/>
      <c r="F19" s="74" t="str">
        <f t="shared" ref="F19" si="11">IF(D19&lt;&gt;"", IF(E19&lt;&gt;"", IF(D20&lt;&gt;"", IF(E20&lt;&gt;"", IF(E19&gt;D19,E19-D19,"")+IF(E20&gt;D20,E20-D20,""), ""), IF(D19&lt;&gt;"", IF(E19&lt;&gt;"", IF(D20="", IF(E20="", IF(E19&gt;D19,E19-D19,""), ""), ""), ""), "")), ""), IF(D19="", IF(E19="", IF(D20&lt;&gt;"", IF(E20&lt;&gt;"", IF(E20&gt;D20,E20-D20,""), ""), ""), ""), ""))</f>
        <v/>
      </c>
      <c r="G19" s="74" t="str">
        <f>IF(F19="","",IF(F19-Sheet2!$A$6&gt;0,F19-Sheet2!$A$6,""))</f>
        <v/>
      </c>
      <c r="H19" s="75" t="str">
        <f t="shared" ref="H19" si="12">IF(C19="Sick",1,"")</f>
        <v/>
      </c>
      <c r="I19" s="75" t="str">
        <f>IF(C19="Leave",Sheet2!$A$7,"")</f>
        <v/>
      </c>
      <c r="J19" s="74" t="str">
        <f t="shared" ref="J19" si="13">F19</f>
        <v/>
      </c>
      <c r="K19" s="76"/>
      <c r="L19" s="76"/>
      <c r="M19" s="76"/>
      <c r="N19" s="76"/>
    </row>
    <row r="20" spans="2:18" s="77" customFormat="1" x14ac:dyDescent="0.3">
      <c r="B20" s="78"/>
      <c r="C20" s="72"/>
      <c r="D20" s="73"/>
      <c r="E20" s="73"/>
      <c r="F20" s="74"/>
      <c r="G20" s="74"/>
      <c r="H20" s="75"/>
      <c r="I20" s="75"/>
      <c r="J20" s="74"/>
      <c r="K20" s="76"/>
      <c r="L20" s="76"/>
      <c r="M20" s="76"/>
      <c r="N20" s="76"/>
    </row>
    <row r="21" spans="2:18" s="77" customFormat="1" x14ac:dyDescent="0.3">
      <c r="B21" s="71">
        <f t="shared" ref="B21:B23" si="14">B19+1</f>
        <v>46271</v>
      </c>
      <c r="C21" s="72"/>
      <c r="D21" s="73"/>
      <c r="E21" s="73"/>
      <c r="F21" s="74" t="str">
        <f t="shared" ref="F21" si="15">IF(D21&lt;&gt;"", IF(E21&lt;&gt;"", IF(D22&lt;&gt;"", IF(E22&lt;&gt;"", IF(E21&gt;D21,E21-D21,"")+IF(E22&gt;D22,E22-D22,""), ""), IF(D21&lt;&gt;"", IF(E21&lt;&gt;"", IF(D22="", IF(E22="", IF(E21&gt;D21,E21-D21,""), ""), ""), ""), "")), ""), IF(D21="", IF(E21="", IF(D22&lt;&gt;"", IF(E22&lt;&gt;"", IF(E22&gt;D22,E22-D22,""), ""), ""), ""), ""))</f>
        <v/>
      </c>
      <c r="G21" s="74" t="str">
        <f>IF(F21="","",IF(F21-Sheet2!$A$6&gt;0,F21-Sheet2!$A$6,""))</f>
        <v/>
      </c>
      <c r="H21" s="75" t="str">
        <f t="shared" ref="H21" si="16">IF(C21="Sick",1,"")</f>
        <v/>
      </c>
      <c r="I21" s="75" t="str">
        <f>IF(C21="Leave",Sheet2!$A$7,"")</f>
        <v/>
      </c>
      <c r="J21" s="74" t="str">
        <f t="shared" ref="J21" si="17">F21</f>
        <v/>
      </c>
      <c r="K21" s="76"/>
      <c r="L21" s="76"/>
      <c r="M21" s="76"/>
      <c r="N21" s="76"/>
    </row>
    <row r="22" spans="2:18" s="77" customFormat="1" x14ac:dyDescent="0.3">
      <c r="B22" s="78"/>
      <c r="C22" s="72"/>
      <c r="D22" s="73"/>
      <c r="E22" s="73"/>
      <c r="F22" s="74"/>
      <c r="G22" s="74"/>
      <c r="H22" s="75"/>
      <c r="I22" s="75"/>
      <c r="J22" s="74"/>
      <c r="K22" s="76"/>
      <c r="L22" s="76"/>
      <c r="M22" s="76"/>
      <c r="N22" s="76"/>
    </row>
    <row r="23" spans="2:18" x14ac:dyDescent="0.3">
      <c r="B23" s="22">
        <f t="shared" si="14"/>
        <v>46272</v>
      </c>
      <c r="C23" s="19"/>
      <c r="D23" s="20"/>
      <c r="E23" s="20"/>
      <c r="F23" s="33" t="str">
        <f t="shared" ref="F23" si="18">IF(D23&lt;&gt;"", IF(E23&lt;&gt;"", IF(D24&lt;&gt;"", IF(E24&lt;&gt;"", IF(E23&gt;D23,E23-D23,"")+IF(E24&gt;D24,E24-D24,""), ""), IF(D23&lt;&gt;"", IF(E23&lt;&gt;"", IF(D24="", IF(E24="", IF(E23&gt;D23,E23-D23,""), ""), ""), ""), "")), ""), IF(D23="", IF(E23="", IF(D24&lt;&gt;"", IF(E24&lt;&gt;"", IF(E24&gt;D24,E24-D24,""), ""), ""), ""), ""))</f>
        <v/>
      </c>
      <c r="G23" s="33" t="str">
        <f>IF(F23="","",IF(F23-Sheet2!$A$6&gt;0,F23-Sheet2!$A$6,""))</f>
        <v/>
      </c>
      <c r="H23" s="35" t="str">
        <f t="shared" ref="H23" si="19">IF(C23="Sick",1,"")</f>
        <v/>
      </c>
      <c r="I23" s="35" t="str">
        <f>IF(C23="Leave",Sheet2!$A$7,"")</f>
        <v/>
      </c>
      <c r="J23" s="33" t="str">
        <f t="shared" ref="J23" si="20">F23</f>
        <v/>
      </c>
      <c r="K23" s="34"/>
      <c r="L23" s="34"/>
      <c r="M23" s="34"/>
      <c r="N23" s="34"/>
    </row>
    <row r="24" spans="2:18" x14ac:dyDescent="0.3">
      <c r="B24" s="23"/>
      <c r="C24" s="19"/>
      <c r="D24" s="20"/>
      <c r="E24" s="20"/>
      <c r="F24" s="33"/>
      <c r="G24" s="33"/>
      <c r="H24" s="35"/>
      <c r="I24" s="35"/>
      <c r="J24" s="33"/>
      <c r="K24" s="34"/>
      <c r="L24" s="34"/>
      <c r="M24" s="34"/>
      <c r="N24" s="34"/>
    </row>
    <row r="25" spans="2:18" x14ac:dyDescent="0.3">
      <c r="B25" s="22">
        <f t="shared" ref="B25:B27" si="21">B23+1</f>
        <v>46273</v>
      </c>
      <c r="C25" s="19"/>
      <c r="D25" s="20"/>
      <c r="E25" s="20"/>
      <c r="F25" s="33" t="str">
        <f t="shared" ref="F25" si="22">IF(D25&lt;&gt;"", IF(E25&lt;&gt;"", IF(D26&lt;&gt;"", IF(E26&lt;&gt;"", IF(E25&gt;D25,E25-D25,"")+IF(E26&gt;D26,E26-D26,""), ""), IF(D25&lt;&gt;"", IF(E25&lt;&gt;"", IF(D26="", IF(E26="", IF(E25&gt;D25,E25-D25,""), ""), ""), ""), "")), ""), IF(D25="", IF(E25="", IF(D26&lt;&gt;"", IF(E26&lt;&gt;"", IF(E26&gt;D26,E26-D26,""), ""), ""), ""), ""))</f>
        <v/>
      </c>
      <c r="G25" s="33" t="str">
        <f>IF(F25="","",IF(F25-Sheet2!$A$6&gt;0,F25-Sheet2!$A$6,""))</f>
        <v/>
      </c>
      <c r="H25" s="35" t="str">
        <f t="shared" ref="H25" si="23">IF(C25="Sick",1,"")</f>
        <v/>
      </c>
      <c r="I25" s="35" t="str">
        <f>IF(C25="Leave",Sheet2!$A$7,"")</f>
        <v/>
      </c>
      <c r="J25" s="33" t="str">
        <f t="shared" ref="J25" si="24">F25</f>
        <v/>
      </c>
      <c r="K25" s="34"/>
      <c r="L25" s="34"/>
      <c r="M25" s="34"/>
      <c r="N25" s="34"/>
    </row>
    <row r="26" spans="2:18" x14ac:dyDescent="0.3">
      <c r="B26" s="23"/>
      <c r="C26" s="19"/>
      <c r="D26" s="20"/>
      <c r="E26" s="20"/>
      <c r="F26" s="33"/>
      <c r="G26" s="33"/>
      <c r="H26" s="35"/>
      <c r="I26" s="35"/>
      <c r="J26" s="33"/>
      <c r="K26" s="34"/>
      <c r="L26" s="34"/>
      <c r="M26" s="34"/>
      <c r="N26" s="34"/>
    </row>
    <row r="27" spans="2:18" x14ac:dyDescent="0.3">
      <c r="B27" s="22">
        <f t="shared" si="21"/>
        <v>46274</v>
      </c>
      <c r="C27" s="19"/>
      <c r="D27" s="20"/>
      <c r="E27" s="20"/>
      <c r="F27" s="33" t="str">
        <f t="shared" ref="F27" si="25">IF(D27&lt;&gt;"", IF(E27&lt;&gt;"", IF(D28&lt;&gt;"", IF(E28&lt;&gt;"", IF(E27&gt;D27,E27-D27,"")+IF(E28&gt;D28,E28-D28,""), ""), IF(D27&lt;&gt;"", IF(E27&lt;&gt;"", IF(D28="", IF(E28="", IF(E27&gt;D27,E27-D27,""), ""), ""), ""), "")), ""), IF(D27="", IF(E27="", IF(D28&lt;&gt;"", IF(E28&lt;&gt;"", IF(E28&gt;D28,E28-D28,""), ""), ""), ""), ""))</f>
        <v/>
      </c>
      <c r="G27" s="33" t="str">
        <f>IF(F27="","",IF(F27-Sheet2!$A$6&gt;0,F27-Sheet2!$A$6,""))</f>
        <v/>
      </c>
      <c r="H27" s="35" t="str">
        <f t="shared" ref="H27" si="26">IF(C27="Sick",1,"")</f>
        <v/>
      </c>
      <c r="I27" s="35" t="str">
        <f>IF(C27="Leave",Sheet2!$A$7,"")</f>
        <v/>
      </c>
      <c r="J27" s="33" t="str">
        <f t="shared" ref="J27" si="27">F27</f>
        <v/>
      </c>
      <c r="K27" s="34"/>
      <c r="L27" s="34"/>
      <c r="M27" s="34"/>
      <c r="N27" s="34"/>
    </row>
    <row r="28" spans="2:18" x14ac:dyDescent="0.3">
      <c r="B28" s="23"/>
      <c r="C28" s="19"/>
      <c r="D28" s="20"/>
      <c r="E28" s="20"/>
      <c r="F28" s="33"/>
      <c r="G28" s="33"/>
      <c r="H28" s="35"/>
      <c r="I28" s="35"/>
      <c r="J28" s="33"/>
      <c r="K28" s="34"/>
      <c r="L28" s="34"/>
      <c r="M28" s="34"/>
      <c r="N28" s="34"/>
    </row>
    <row r="29" spans="2:18" x14ac:dyDescent="0.3">
      <c r="B29" s="22">
        <f t="shared" ref="B29" si="28">B27+1</f>
        <v>46275</v>
      </c>
      <c r="C29" s="19"/>
      <c r="D29" s="20"/>
      <c r="E29" s="20"/>
      <c r="F29" s="33" t="str">
        <f t="shared" ref="F29" si="29">IF(D29&lt;&gt;"", IF(E29&lt;&gt;"", IF(D30&lt;&gt;"", IF(E30&lt;&gt;"", IF(E29&gt;D29,E29-D29,"")+IF(E30&gt;D30,E30-D30,""), ""), IF(D29&lt;&gt;"", IF(E29&lt;&gt;"", IF(D30="", IF(E30="", IF(E29&gt;D29,E29-D29,""), ""), ""), ""), "")), ""), IF(D29="", IF(E29="", IF(D30&lt;&gt;"", IF(E30&lt;&gt;"", IF(E30&gt;D30,E30-D30,""), ""), ""), ""), ""))</f>
        <v/>
      </c>
      <c r="G29" s="33" t="str">
        <f>IF(F29="","",IF(F29-Sheet2!$A$6&gt;0,F29-Sheet2!$A$6,""))</f>
        <v/>
      </c>
      <c r="H29" s="35" t="str">
        <f t="shared" ref="H29" si="30">IF(C29="Sick",1,"")</f>
        <v/>
      </c>
      <c r="I29" s="35" t="str">
        <f>IF(C29="Leave",Sheet2!$A$7,"")</f>
        <v/>
      </c>
      <c r="J29" s="33" t="str">
        <f t="shared" ref="J29" si="31">F29</f>
        <v/>
      </c>
      <c r="K29" s="34"/>
      <c r="L29" s="34"/>
      <c r="M29" s="34"/>
      <c r="N29" s="34"/>
    </row>
    <row r="30" spans="2:18" x14ac:dyDescent="0.3">
      <c r="B30" s="23"/>
      <c r="C30" s="19"/>
      <c r="D30" s="20"/>
      <c r="E30" s="20"/>
      <c r="F30" s="33"/>
      <c r="G30" s="33"/>
      <c r="H30" s="35"/>
      <c r="I30" s="35"/>
      <c r="J30" s="33"/>
      <c r="K30" s="34"/>
      <c r="L30" s="34"/>
      <c r="M30" s="34"/>
      <c r="N30" s="34"/>
    </row>
    <row r="31" spans="2:18" x14ac:dyDescent="0.3">
      <c r="B31" s="22">
        <f t="shared" ref="B31" si="32">B29+1</f>
        <v>46276</v>
      </c>
      <c r="C31" s="19"/>
      <c r="D31" s="20"/>
      <c r="E31" s="20"/>
      <c r="F31" s="33" t="str">
        <f t="shared" ref="F31" si="33">IF(D31&lt;&gt;"", IF(E31&lt;&gt;"", IF(D32&lt;&gt;"", IF(E32&lt;&gt;"", IF(E31&gt;D31,E31-D31,"")+IF(E32&gt;D32,E32-D32,""), ""), IF(D31&lt;&gt;"", IF(E31&lt;&gt;"", IF(D32="", IF(E32="", IF(E31&gt;D31,E31-D31,""), ""), ""), ""), "")), ""), IF(D31="", IF(E31="", IF(D32&lt;&gt;"", IF(E32&lt;&gt;"", IF(E32&gt;D32,E32-D32,""), ""), ""), ""), ""))</f>
        <v/>
      </c>
      <c r="G31" s="33" t="str">
        <f>IF(F31="","",IF(F31-Sheet2!$A$6&gt;0,F31-Sheet2!$A$6,""))</f>
        <v/>
      </c>
      <c r="H31" s="35" t="str">
        <f t="shared" ref="H31" si="34">IF(C31="Sick",1,"")</f>
        <v/>
      </c>
      <c r="I31" s="35" t="str">
        <f>IF(C31="Leave",Sheet2!$A$7,"")</f>
        <v/>
      </c>
      <c r="J31" s="33" t="str">
        <f t="shared" ref="J31" si="35">F31</f>
        <v/>
      </c>
      <c r="K31" s="34"/>
      <c r="L31" s="34"/>
      <c r="M31" s="34"/>
      <c r="N31" s="34"/>
    </row>
    <row r="32" spans="2:18" x14ac:dyDescent="0.3">
      <c r="B32" s="23"/>
      <c r="C32" s="20"/>
      <c r="D32" s="20"/>
      <c r="E32" s="20"/>
      <c r="F32" s="33"/>
      <c r="G32" s="33"/>
      <c r="H32" s="35"/>
      <c r="I32" s="35"/>
      <c r="J32" s="33"/>
      <c r="K32" s="34"/>
      <c r="L32" s="34"/>
      <c r="M32" s="34"/>
      <c r="N32" s="34"/>
    </row>
    <row r="33" spans="2:14" x14ac:dyDescent="0.3">
      <c r="B33" s="66">
        <f>B31+1</f>
        <v>46277</v>
      </c>
      <c r="C33" s="19"/>
      <c r="D33" s="19"/>
      <c r="E33" s="19"/>
      <c r="F33" s="67" t="str">
        <f t="shared" ref="F33" si="36">IF(D33&lt;&gt;"", IF(E33&lt;&gt;"", IF(D34&lt;&gt;"", IF(E34&lt;&gt;"", IF(E33&gt;D33,E33-D33,"")+IF(E34&gt;D34,E34-D34,""), ""), IF(D33&lt;&gt;"", IF(E33&lt;&gt;"", IF(D34="", IF(E34="", IF(E33&gt;D33,E33-D33,""), ""), ""), ""), "")), ""), IF(D33="", IF(E33="", IF(D34&lt;&gt;"", IF(E34&lt;&gt;"", IF(E34&gt;D34,E34-D34,""), ""), ""), ""), ""))</f>
        <v/>
      </c>
      <c r="G33" s="67" t="str">
        <f>IF(F33="","",IF(F33-Sheet2!$A$6&gt;0,F33-Sheet2!$A$6,""))</f>
        <v/>
      </c>
      <c r="H33" s="68" t="str">
        <f t="shared" ref="H33" si="37">IF(C33="Sick",1,"")</f>
        <v/>
      </c>
      <c r="I33" s="68" t="str">
        <f>IF(C33="Leave",Sheet2!$A$7,"")</f>
        <v/>
      </c>
      <c r="J33" s="67" t="str">
        <f t="shared" ref="J33" si="38">F33</f>
        <v/>
      </c>
      <c r="K33" s="69"/>
      <c r="L33" s="69"/>
      <c r="M33" s="69"/>
      <c r="N33" s="69"/>
    </row>
    <row r="34" spans="2:14" x14ac:dyDescent="0.3">
      <c r="B34" s="70"/>
      <c r="C34" s="19"/>
      <c r="D34" s="19"/>
      <c r="E34" s="19"/>
      <c r="F34" s="67"/>
      <c r="G34" s="67"/>
      <c r="H34" s="68"/>
      <c r="I34" s="68"/>
      <c r="J34" s="67"/>
      <c r="K34" s="69"/>
      <c r="L34" s="69"/>
      <c r="M34" s="69"/>
      <c r="N34" s="69"/>
    </row>
    <row r="35" spans="2:14" x14ac:dyDescent="0.3">
      <c r="B35" s="66">
        <f>B33+1</f>
        <v>46278</v>
      </c>
      <c r="C35" s="19"/>
      <c r="D35" s="19"/>
      <c r="E35" s="19"/>
      <c r="F35" s="67" t="str">
        <f t="shared" ref="F35" si="39">IF(D35&lt;&gt;"", IF(E35&lt;&gt;"", IF(D36&lt;&gt;"", IF(E36&lt;&gt;"", IF(E35&gt;D35,E35-D35,"")+IF(E36&gt;D36,E36-D36,""), ""), IF(D35&lt;&gt;"", IF(E35&lt;&gt;"", IF(D36="", IF(E36="", IF(E35&gt;D35,E35-D35,""), ""), ""), ""), "")), ""), IF(D35="", IF(E35="", IF(D36&lt;&gt;"", IF(E36&lt;&gt;"", IF(E36&gt;D36,E36-D36,""), ""), ""), ""), ""))</f>
        <v/>
      </c>
      <c r="G35" s="67" t="str">
        <f>IF(F35="","",IF(F35-Sheet2!$A$6&gt;0,F35-Sheet2!$A$6,""))</f>
        <v/>
      </c>
      <c r="H35" s="68" t="str">
        <f t="shared" ref="H35" si="40">IF(C35="Sick",1,"")</f>
        <v/>
      </c>
      <c r="I35" s="68" t="str">
        <f>IF(C35="Leave",Sheet2!$A$7,"")</f>
        <v/>
      </c>
      <c r="J35" s="67" t="str">
        <f t="shared" ref="J35" si="41">F35</f>
        <v/>
      </c>
      <c r="K35" s="69"/>
      <c r="L35" s="69"/>
      <c r="M35" s="69"/>
      <c r="N35" s="69"/>
    </row>
    <row r="36" spans="2:14" x14ac:dyDescent="0.3">
      <c r="B36" s="70"/>
      <c r="C36" s="19"/>
      <c r="D36" s="19"/>
      <c r="E36" s="19"/>
      <c r="F36" s="67"/>
      <c r="G36" s="67"/>
      <c r="H36" s="68"/>
      <c r="I36" s="68"/>
      <c r="J36" s="67"/>
      <c r="K36" s="69"/>
      <c r="L36" s="69"/>
      <c r="M36" s="69"/>
      <c r="N36" s="69"/>
    </row>
    <row r="37" spans="2:14" x14ac:dyDescent="0.3">
      <c r="B37" s="79">
        <f>B35+1</f>
        <v>46279</v>
      </c>
      <c r="C37" s="19"/>
      <c r="D37" s="20"/>
      <c r="E37" s="20"/>
      <c r="F37" s="80" t="str">
        <f t="shared" ref="F37" si="42">IF(D37&lt;&gt;"", IF(E37&lt;&gt;"", IF(D38&lt;&gt;"", IF(E38&lt;&gt;"", IF(E37&gt;D37,E37-D37,"")+IF(E38&gt;D38,E38-D38,""), ""), IF(D37&lt;&gt;"", IF(E37&lt;&gt;"", IF(D38="", IF(E38="", IF(E37&gt;D37,E37-D37,""), ""), ""), ""), "")), ""), IF(D37="", IF(E37="", IF(D38&lt;&gt;"", IF(E38&lt;&gt;"", IF(E38&gt;D38,E38-D38,""), ""), ""), ""), ""))</f>
        <v/>
      </c>
      <c r="G37" s="80" t="str">
        <f>IF(F37="","",IF(F37-Sheet2!$A$6&gt;0,F37-Sheet2!$A$6,""))</f>
        <v/>
      </c>
      <c r="H37" s="81" t="str">
        <f t="shared" ref="H37" si="43">IF(C37="Sick",1,"")</f>
        <v/>
      </c>
      <c r="I37" s="81" t="str">
        <f>IF(C37="Leave",Sheet2!$A$7,"")</f>
        <v/>
      </c>
      <c r="J37" s="80" t="str">
        <f t="shared" ref="J37" si="44">F37</f>
        <v/>
      </c>
      <c r="K37" s="34"/>
      <c r="L37" s="34"/>
      <c r="M37" s="34"/>
      <c r="N37" s="34"/>
    </row>
    <row r="38" spans="2:14" x14ac:dyDescent="0.3">
      <c r="B38" s="82"/>
      <c r="C38" s="19"/>
      <c r="D38" s="20"/>
      <c r="E38" s="20"/>
      <c r="F38" s="80"/>
      <c r="G38" s="80"/>
      <c r="H38" s="81"/>
      <c r="I38" s="81"/>
      <c r="J38" s="80"/>
      <c r="K38" s="34"/>
      <c r="L38" s="34"/>
      <c r="M38" s="34"/>
      <c r="N38" s="34"/>
    </row>
    <row r="39" spans="2:14" x14ac:dyDescent="0.3">
      <c r="B39" s="22">
        <f t="shared" ref="B39" si="45">B37+1</f>
        <v>46280</v>
      </c>
      <c r="C39" s="19"/>
      <c r="D39" s="20"/>
      <c r="E39" s="20"/>
      <c r="F39" s="33" t="str">
        <f t="shared" ref="F39" si="46">IF(D39&lt;&gt;"", IF(E39&lt;&gt;"", IF(D40&lt;&gt;"", IF(E40&lt;&gt;"", IF(E39&gt;D39,E39-D39,"")+IF(E40&gt;D40,E40-D40,""), ""), IF(D39&lt;&gt;"", IF(E39&lt;&gt;"", IF(D40="", IF(E40="", IF(E39&gt;D39,E39-D39,""), ""), ""), ""), "")), ""), IF(D39="", IF(E39="", IF(D40&lt;&gt;"", IF(E40&lt;&gt;"", IF(E40&gt;D40,E40-D40,""), ""), ""), ""), ""))</f>
        <v/>
      </c>
      <c r="G39" s="33" t="str">
        <f>IF(F39="","",IF(F39-Sheet2!$A$6&gt;0,F39-Sheet2!$A$6,""))</f>
        <v/>
      </c>
      <c r="H39" s="35" t="str">
        <f t="shared" ref="H39" si="47">IF(C39="Sick",1,"")</f>
        <v/>
      </c>
      <c r="I39" s="35" t="str">
        <f>IF(C39="Leave",Sheet2!$A$7,"")</f>
        <v/>
      </c>
      <c r="J39" s="33" t="str">
        <f t="shared" ref="J39" si="48">F39</f>
        <v/>
      </c>
      <c r="K39" s="34"/>
      <c r="L39" s="34"/>
      <c r="M39" s="34"/>
      <c r="N39" s="34"/>
    </row>
    <row r="40" spans="2:14" x14ac:dyDescent="0.3">
      <c r="B40" s="23"/>
      <c r="C40" s="19"/>
      <c r="D40" s="20"/>
      <c r="E40" s="20"/>
      <c r="F40" s="33"/>
      <c r="G40" s="33"/>
      <c r="H40" s="35"/>
      <c r="I40" s="35"/>
      <c r="J40" s="33"/>
      <c r="K40" s="34"/>
      <c r="L40" s="34"/>
      <c r="M40" s="34"/>
      <c r="N40" s="34"/>
    </row>
    <row r="41" spans="2:14" x14ac:dyDescent="0.3">
      <c r="B41" s="22">
        <f>B39+1</f>
        <v>46281</v>
      </c>
      <c r="C41" s="19"/>
      <c r="D41" s="20"/>
      <c r="E41" s="20"/>
      <c r="F41" s="33" t="str">
        <f t="shared" ref="F41" si="49">IF(D41&lt;&gt;"", IF(E41&lt;&gt;"", IF(D42&lt;&gt;"", IF(E42&lt;&gt;"", IF(E41&gt;D41,E41-D41,"")+IF(E42&gt;D42,E42-D42,""), ""), IF(D41&lt;&gt;"", IF(E41&lt;&gt;"", IF(D42="", IF(E42="", IF(E41&gt;D41,E41-D41,""), ""), ""), ""), "")), ""), IF(D41="", IF(E41="", IF(D42&lt;&gt;"", IF(E42&lt;&gt;"", IF(E42&gt;D42,E42-D42,""), ""), ""), ""), ""))</f>
        <v/>
      </c>
      <c r="G41" s="33" t="str">
        <f>IF(F41="","",IF(F41-Sheet2!$A$6&gt;0,F41-Sheet2!$A$6,""))</f>
        <v/>
      </c>
      <c r="H41" s="35" t="str">
        <f t="shared" ref="H41" si="50">IF(C41="Sick",1,"")</f>
        <v/>
      </c>
      <c r="I41" s="35" t="str">
        <f>IF(C41="Leave",Sheet2!$A$7,"")</f>
        <v/>
      </c>
      <c r="J41" s="33" t="str">
        <f t="shared" ref="J41" si="51">F41</f>
        <v/>
      </c>
      <c r="K41" s="34"/>
      <c r="L41" s="34"/>
      <c r="M41" s="34"/>
      <c r="N41" s="34"/>
    </row>
    <row r="42" spans="2:14" x14ac:dyDescent="0.3">
      <c r="B42" s="23"/>
      <c r="C42" s="19"/>
      <c r="D42" s="20"/>
      <c r="E42" s="20"/>
      <c r="F42" s="33"/>
      <c r="G42" s="33"/>
      <c r="H42" s="35"/>
      <c r="I42" s="35"/>
      <c r="J42" s="33"/>
      <c r="K42" s="34"/>
      <c r="L42" s="34"/>
      <c r="M42" s="34"/>
      <c r="N42" s="34"/>
    </row>
    <row r="43" spans="2:14" x14ac:dyDescent="0.3">
      <c r="B43" s="22">
        <f>B41+1</f>
        <v>46282</v>
      </c>
      <c r="C43" s="19"/>
      <c r="D43" s="20"/>
      <c r="E43" s="20"/>
      <c r="F43" s="33" t="str">
        <f t="shared" ref="F43" si="52">IF(D43&lt;&gt;"", IF(E43&lt;&gt;"", IF(D44&lt;&gt;"", IF(E44&lt;&gt;"", IF(E43&gt;D43,E43-D43,"")+IF(E44&gt;D44,E44-D44,""), ""), IF(D43&lt;&gt;"", IF(E43&lt;&gt;"", IF(D44="", IF(E44="", IF(E43&gt;D43,E43-D43,""), ""), ""), ""), "")), ""), IF(D43="", IF(E43="", IF(D44&lt;&gt;"", IF(E44&lt;&gt;"", IF(E44&gt;D44,E44-D44,""), ""), ""), ""), ""))</f>
        <v/>
      </c>
      <c r="G43" s="33" t="str">
        <f>IF(F43="","",IF(F43-Sheet2!$A$6&gt;0,F43-Sheet2!$A$6,""))</f>
        <v/>
      </c>
      <c r="H43" s="35" t="str">
        <f t="shared" ref="H43" si="53">IF(C43="Sick",1,"")</f>
        <v/>
      </c>
      <c r="I43" s="35" t="str">
        <f>IF(C43="Leave",Sheet2!$A$7,"")</f>
        <v/>
      </c>
      <c r="J43" s="33" t="str">
        <f>F43</f>
        <v/>
      </c>
      <c r="K43" s="34"/>
      <c r="L43" s="34"/>
      <c r="M43" s="34"/>
      <c r="N43" s="34"/>
    </row>
    <row r="44" spans="2:14" x14ac:dyDescent="0.3">
      <c r="B44" s="23"/>
      <c r="C44" s="19"/>
      <c r="D44" s="20"/>
      <c r="E44" s="20"/>
      <c r="F44" s="33"/>
      <c r="G44" s="33"/>
      <c r="H44" s="35"/>
      <c r="I44" s="35"/>
      <c r="J44" s="33"/>
      <c r="K44" s="34"/>
      <c r="L44" s="34"/>
      <c r="M44" s="34"/>
      <c r="N44" s="34"/>
    </row>
    <row r="45" spans="2:14" x14ac:dyDescent="0.3">
      <c r="B45" s="22">
        <f t="shared" ref="B45" si="54">B43+1</f>
        <v>46283</v>
      </c>
      <c r="C45" s="19"/>
      <c r="D45" s="20"/>
      <c r="E45" s="20"/>
      <c r="F45" s="33" t="str">
        <f t="shared" ref="F45" si="55">IF(D45&lt;&gt;"", IF(E45&lt;&gt;"", IF(D46&lt;&gt;"", IF(E46&lt;&gt;"", IF(E45&gt;D45,E45-D45,"")+IF(E46&gt;D46,E46-D46,""), ""), IF(D45&lt;&gt;"", IF(E45&lt;&gt;"", IF(D46="", IF(E46="", IF(E45&gt;D45,E45-D45,""), ""), ""), ""), "")), ""), IF(D45="", IF(E45="", IF(D46&lt;&gt;"", IF(E46&lt;&gt;"", IF(E46&gt;D46,E46-D46,""), ""), ""), ""), ""))</f>
        <v/>
      </c>
      <c r="G45" s="33" t="str">
        <f>IF(F45="","",IF(F45-Sheet2!$A$6&gt;0,F45-Sheet2!$A$6,""))</f>
        <v/>
      </c>
      <c r="H45" s="35" t="str">
        <f t="shared" ref="H45" si="56">IF(C45="Sick",1,"")</f>
        <v/>
      </c>
      <c r="I45" s="35" t="str">
        <f>IF(C45="Leave",Sheet2!$A$7,"")</f>
        <v/>
      </c>
      <c r="J45" s="33" t="str">
        <f t="shared" ref="J45" si="57">F45</f>
        <v/>
      </c>
      <c r="K45" s="34"/>
      <c r="L45" s="34"/>
      <c r="M45" s="34"/>
      <c r="N45" s="34"/>
    </row>
    <row r="46" spans="2:14" x14ac:dyDescent="0.3">
      <c r="B46" s="23"/>
      <c r="C46" s="19"/>
      <c r="D46" s="20"/>
      <c r="E46" s="20"/>
      <c r="F46" s="33"/>
      <c r="G46" s="33"/>
      <c r="H46" s="35"/>
      <c r="I46" s="35"/>
      <c r="J46" s="33"/>
      <c r="K46" s="34"/>
      <c r="L46" s="34"/>
      <c r="M46" s="34"/>
      <c r="N46" s="34"/>
    </row>
    <row r="47" spans="2:14" x14ac:dyDescent="0.3">
      <c r="B47" s="22">
        <f t="shared" ref="B47" si="58">B45+1</f>
        <v>46284</v>
      </c>
      <c r="C47" s="19"/>
      <c r="D47" s="20"/>
      <c r="E47" s="20"/>
      <c r="F47" s="33" t="str">
        <f t="shared" ref="F47" si="59">IF(D47&lt;&gt;"", IF(E47&lt;&gt;"", IF(D48&lt;&gt;"", IF(E48&lt;&gt;"", IF(E47&gt;D47,E47-D47,"")+IF(E48&gt;D48,E48-D48,""), ""), IF(D47&lt;&gt;"", IF(E47&lt;&gt;"", IF(D48="", IF(E48="", IF(E47&gt;D47,E47-D47,""), ""), ""), ""), "")), ""), IF(D47="", IF(E47="", IF(D48&lt;&gt;"", IF(E48&lt;&gt;"", IF(E48&gt;D48,E48-D48,""), ""), ""), ""), ""))</f>
        <v/>
      </c>
      <c r="G47" s="33" t="str">
        <f>IF(F47="","",IF(F47-Sheet2!$A$6&gt;0,F47-Sheet2!$A$6,""))</f>
        <v/>
      </c>
      <c r="H47" s="35" t="str">
        <f t="shared" ref="H47" si="60">IF(C47="Sick",1,"")</f>
        <v/>
      </c>
      <c r="I47" s="35" t="str">
        <f>IF(C47="Leave",Sheet2!$A$7,"")</f>
        <v/>
      </c>
      <c r="J47" s="33" t="str">
        <f t="shared" ref="J47" si="61">F47</f>
        <v/>
      </c>
      <c r="K47" s="34"/>
      <c r="L47" s="34"/>
      <c r="M47" s="34"/>
      <c r="N47" s="34"/>
    </row>
    <row r="48" spans="2:14" x14ac:dyDescent="0.3">
      <c r="B48" s="23"/>
      <c r="C48" s="19"/>
      <c r="D48" s="20"/>
      <c r="E48" s="20"/>
      <c r="F48" s="33"/>
      <c r="G48" s="33"/>
      <c r="H48" s="35"/>
      <c r="I48" s="35"/>
      <c r="J48" s="33"/>
      <c r="K48" s="34"/>
      <c r="L48" s="34"/>
      <c r="M48" s="34"/>
      <c r="N48" s="34"/>
    </row>
    <row r="49" spans="2:14" x14ac:dyDescent="0.3">
      <c r="B49" s="22">
        <f t="shared" ref="B49" si="62">B47+1</f>
        <v>46285</v>
      </c>
      <c r="C49" s="19"/>
      <c r="D49" s="20"/>
      <c r="E49" s="20"/>
      <c r="F49" s="33" t="str">
        <f t="shared" ref="F49" si="63">IF(D49&lt;&gt;"", IF(E49&lt;&gt;"", IF(D50&lt;&gt;"", IF(E50&lt;&gt;"", IF(E49&gt;D49,E49-D49,"")+IF(E50&gt;D50,E50-D50,""), ""), IF(D49&lt;&gt;"", IF(E49&lt;&gt;"", IF(D50="", IF(E50="", IF(E49&gt;D49,E49-D49,""), ""), ""), ""), "")), ""), IF(D49="", IF(E49="", IF(D50&lt;&gt;"", IF(E50&lt;&gt;"", IF(E50&gt;D50,E50-D50,""), ""), ""), ""), ""))</f>
        <v/>
      </c>
      <c r="G49" s="33" t="str">
        <f>IF(F49="","",IF(F49-Sheet2!$A$6&gt;0,F49-Sheet2!$A$6,""))</f>
        <v/>
      </c>
      <c r="H49" s="35" t="str">
        <f t="shared" ref="H49" si="64">IF(C49="Sick",1,"")</f>
        <v/>
      </c>
      <c r="I49" s="35" t="str">
        <f>IF(C49="Leave",Sheet2!$A$7,"")</f>
        <v/>
      </c>
      <c r="J49" s="33" t="str">
        <f t="shared" ref="J49" si="65">F49</f>
        <v/>
      </c>
      <c r="K49" s="34"/>
      <c r="L49" s="34"/>
      <c r="M49" s="34"/>
      <c r="N49" s="34"/>
    </row>
    <row r="50" spans="2:14" x14ac:dyDescent="0.3">
      <c r="B50" s="23"/>
      <c r="C50" s="19"/>
      <c r="D50" s="20"/>
      <c r="E50" s="20"/>
      <c r="F50" s="33"/>
      <c r="G50" s="33"/>
      <c r="H50" s="35"/>
      <c r="I50" s="35"/>
      <c r="J50" s="33"/>
      <c r="K50" s="34"/>
      <c r="L50" s="34"/>
      <c r="M50" s="34"/>
      <c r="N50" s="34"/>
    </row>
    <row r="51" spans="2:14" x14ac:dyDescent="0.3">
      <c r="B51" s="22">
        <f>B49+1</f>
        <v>46286</v>
      </c>
      <c r="C51" s="19"/>
      <c r="D51" s="20"/>
      <c r="E51" s="20"/>
      <c r="F51" s="33" t="str">
        <f t="shared" ref="F51" si="66">IF(D51&lt;&gt;"", IF(E51&lt;&gt;"", IF(D52&lt;&gt;"", IF(E52&lt;&gt;"", IF(E51&gt;D51,E51-D51,"")+IF(E52&gt;D52,E52-D52,""), ""), IF(D51&lt;&gt;"", IF(E51&lt;&gt;"", IF(D52="", IF(E52="", IF(E51&gt;D51,E51-D51,""), ""), ""), ""), "")), ""), IF(D51="", IF(E51="", IF(D52&lt;&gt;"", IF(E52&lt;&gt;"", IF(E52&gt;D52,E52-D52,""), ""), ""), ""), ""))</f>
        <v/>
      </c>
      <c r="G51" s="33" t="str">
        <f>IF(F51="","",IF(F51-Sheet2!$A$6&gt;0,F51-Sheet2!$A$6,""))</f>
        <v/>
      </c>
      <c r="H51" s="35" t="str">
        <f t="shared" ref="H51" si="67">IF(C51="Sick",1,"")</f>
        <v/>
      </c>
      <c r="I51" s="35" t="str">
        <f>IF(C51="Leave",Sheet2!$A$7,"")</f>
        <v/>
      </c>
      <c r="J51" s="33" t="str">
        <f t="shared" ref="J51" si="68">F51</f>
        <v/>
      </c>
      <c r="K51" s="34"/>
      <c r="L51" s="34"/>
      <c r="M51" s="34"/>
      <c r="N51" s="34"/>
    </row>
    <row r="52" spans="2:14" x14ac:dyDescent="0.3">
      <c r="B52" s="23"/>
      <c r="C52" s="19"/>
      <c r="D52" s="20"/>
      <c r="E52" s="20"/>
      <c r="F52" s="33"/>
      <c r="G52" s="33"/>
      <c r="H52" s="35"/>
      <c r="I52" s="35"/>
      <c r="J52" s="33"/>
      <c r="K52" s="34"/>
      <c r="L52" s="34"/>
      <c r="M52" s="34"/>
      <c r="N52" s="34"/>
    </row>
    <row r="53" spans="2:14" x14ac:dyDescent="0.3">
      <c r="B53" s="22">
        <f>B51+1</f>
        <v>46287</v>
      </c>
      <c r="C53" s="19"/>
      <c r="D53" s="20"/>
      <c r="E53" s="20"/>
      <c r="F53" s="33" t="str">
        <f t="shared" ref="F53" si="69">IF(D53&lt;&gt;"", IF(E53&lt;&gt;"", IF(D54&lt;&gt;"", IF(E54&lt;&gt;"", IF(E53&gt;D53,E53-D53,"")+IF(E54&gt;D54,E54-D54,""), ""), IF(D53&lt;&gt;"", IF(E53&lt;&gt;"", IF(D54="", IF(E54="", IF(E53&gt;D53,E53-D53,""), ""), ""), ""), "")), ""), IF(D53="", IF(E53="", IF(D54&lt;&gt;"", IF(E54&lt;&gt;"", IF(E54&gt;D54,E54-D54,""), ""), ""), ""), ""))</f>
        <v/>
      </c>
      <c r="G53" s="33" t="str">
        <f>IF(F53="","",IF(F53-Sheet2!$A$6&gt;0,F53-Sheet2!$A$6,""))</f>
        <v/>
      </c>
      <c r="H53" s="35" t="str">
        <f t="shared" ref="H53" si="70">IF(C53="Sick",1,"")</f>
        <v/>
      </c>
      <c r="I53" s="35" t="str">
        <f>IF(C53="Leave",Sheet2!$A$7,"")</f>
        <v/>
      </c>
      <c r="J53" s="33" t="str">
        <f t="shared" ref="J53" si="71">F53</f>
        <v/>
      </c>
      <c r="K53" s="34"/>
      <c r="L53" s="34"/>
      <c r="M53" s="34"/>
      <c r="N53" s="34"/>
    </row>
    <row r="54" spans="2:14" x14ac:dyDescent="0.3">
      <c r="B54" s="23"/>
      <c r="C54" s="19"/>
      <c r="D54" s="20"/>
      <c r="E54" s="20"/>
      <c r="F54" s="33"/>
      <c r="G54" s="33"/>
      <c r="H54" s="35"/>
      <c r="I54" s="35"/>
      <c r="J54" s="33"/>
      <c r="K54" s="34"/>
      <c r="L54" s="34"/>
      <c r="M54" s="34"/>
      <c r="N54" s="34"/>
    </row>
    <row r="55" spans="2:14" x14ac:dyDescent="0.3">
      <c r="B55" s="22">
        <f t="shared" ref="B55" si="72">B53+1</f>
        <v>46288</v>
      </c>
      <c r="C55" s="19"/>
      <c r="D55" s="20"/>
      <c r="E55" s="20"/>
      <c r="F55" s="33" t="str">
        <f t="shared" ref="F55" si="73">IF(D55&lt;&gt;"", IF(E55&lt;&gt;"", IF(D56&lt;&gt;"", IF(E56&lt;&gt;"", IF(E55&gt;D55,E55-D55,"")+IF(E56&gt;D56,E56-D56,""), ""), IF(D55&lt;&gt;"", IF(E55&lt;&gt;"", IF(D56="", IF(E56="", IF(E55&gt;D55,E55-D55,""), ""), ""), ""), "")), ""), IF(D55="", IF(E55="", IF(D56&lt;&gt;"", IF(E56&lt;&gt;"", IF(E56&gt;D56,E56-D56,""), ""), ""), ""), ""))</f>
        <v/>
      </c>
      <c r="G55" s="33" t="str">
        <f>IF(F55="","",IF(F55-Sheet2!$A$6&gt;0,F55-Sheet2!$A$6,""))</f>
        <v/>
      </c>
      <c r="H55" s="35" t="str">
        <f t="shared" ref="H55" si="74">IF(C55="Sick",1,"")</f>
        <v/>
      </c>
      <c r="I55" s="35" t="str">
        <f>IF(C55="Leave",Sheet2!$A$7,"")</f>
        <v/>
      </c>
      <c r="J55" s="33" t="str">
        <f t="shared" ref="J55" si="75">F55</f>
        <v/>
      </c>
      <c r="K55" s="34"/>
      <c r="L55" s="34"/>
      <c r="M55" s="34"/>
      <c r="N55" s="34"/>
    </row>
    <row r="56" spans="2:14" x14ac:dyDescent="0.3">
      <c r="B56" s="23"/>
      <c r="C56" s="19"/>
      <c r="D56" s="20"/>
      <c r="E56" s="20"/>
      <c r="F56" s="33"/>
      <c r="G56" s="33"/>
      <c r="H56" s="35"/>
      <c r="I56" s="35"/>
      <c r="J56" s="33"/>
      <c r="K56" s="34"/>
      <c r="L56" s="34"/>
      <c r="M56" s="34"/>
      <c r="N56" s="34"/>
    </row>
    <row r="57" spans="2:14" x14ac:dyDescent="0.3">
      <c r="B57" s="22">
        <f t="shared" ref="B57" si="76">B55+1</f>
        <v>46289</v>
      </c>
      <c r="C57" s="19"/>
      <c r="D57" s="20"/>
      <c r="E57" s="20"/>
      <c r="F57" s="33" t="str">
        <f t="shared" ref="F57" si="77">IF(D57&lt;&gt;"", IF(E57&lt;&gt;"", IF(D58&lt;&gt;"", IF(E58&lt;&gt;"", IF(E57&gt;D57,E57-D57,"")+IF(E58&gt;D58,E58-D58,""), ""), IF(D57&lt;&gt;"", IF(E57&lt;&gt;"", IF(D58="", IF(E58="", IF(E57&gt;D57,E57-D57,""), ""), ""), ""), "")), ""), IF(D57="", IF(E57="", IF(D58&lt;&gt;"", IF(E58&lt;&gt;"", IF(E58&gt;D58,E58-D58,""), ""), ""), ""), ""))</f>
        <v/>
      </c>
      <c r="G57" s="33" t="str">
        <f>IF(F57="","",IF(F57-Sheet2!$A$6&gt;0,F57-Sheet2!$A$6,""))</f>
        <v/>
      </c>
      <c r="H57" s="35" t="str">
        <f t="shared" ref="H57" si="78">IF(C57="Sick",1,"")</f>
        <v/>
      </c>
      <c r="I57" s="35" t="str">
        <f>IF(C57="Leave",Sheet2!$A$7,"")</f>
        <v/>
      </c>
      <c r="J57" s="33" t="str">
        <f t="shared" ref="J57" si="79">F57</f>
        <v/>
      </c>
      <c r="K57" s="34"/>
      <c r="L57" s="34"/>
      <c r="M57" s="34"/>
      <c r="N57" s="34"/>
    </row>
    <row r="58" spans="2:14" x14ac:dyDescent="0.3">
      <c r="B58" s="23"/>
      <c r="C58" s="19"/>
      <c r="D58" s="20"/>
      <c r="E58" s="20"/>
      <c r="F58" s="33"/>
      <c r="G58" s="33"/>
      <c r="H58" s="35"/>
      <c r="I58" s="35"/>
      <c r="J58" s="33"/>
      <c r="K58" s="34"/>
      <c r="L58" s="34"/>
      <c r="M58" s="34"/>
      <c r="N58" s="34"/>
    </row>
    <row r="59" spans="2:14" x14ac:dyDescent="0.3">
      <c r="B59" s="22">
        <f t="shared" ref="B59" si="80">B57+1</f>
        <v>46290</v>
      </c>
      <c r="C59" s="19"/>
      <c r="D59" s="20"/>
      <c r="E59" s="20"/>
      <c r="F59" s="33" t="str">
        <f t="shared" ref="F59" si="81">IF(D59&lt;&gt;"", IF(E59&lt;&gt;"", IF(D60&lt;&gt;"", IF(E60&lt;&gt;"", IF(E59&gt;D59,E59-D59,"")+IF(E60&gt;D60,E60-D60,""), ""), IF(D59&lt;&gt;"", IF(E59&lt;&gt;"", IF(D60="", IF(E60="", IF(E59&gt;D59,E59-D59,""), ""), ""), ""), "")), ""), IF(D59="", IF(E59="", IF(D60&lt;&gt;"", IF(E60&lt;&gt;"", IF(E60&gt;D60,E60-D60,""), ""), ""), ""), ""))</f>
        <v/>
      </c>
      <c r="G59" s="33" t="str">
        <f>IF(F59="","",IF(F59-Sheet2!$A$6&gt;0,F59-Sheet2!$A$6,""))</f>
        <v/>
      </c>
      <c r="H59" s="35" t="str">
        <f t="shared" ref="H59" si="82">IF(C59="Sick",1,"")</f>
        <v/>
      </c>
      <c r="I59" s="35" t="str">
        <f>IF(C59="Leave",Sheet2!$A$7,"")</f>
        <v/>
      </c>
      <c r="J59" s="33" t="str">
        <f t="shared" ref="J59" si="83">F59</f>
        <v/>
      </c>
      <c r="K59" s="34"/>
      <c r="L59" s="34"/>
      <c r="M59" s="34"/>
      <c r="N59" s="34"/>
    </row>
    <row r="60" spans="2:14" x14ac:dyDescent="0.3">
      <c r="B60" s="23"/>
      <c r="C60" s="19"/>
      <c r="D60" s="20"/>
      <c r="E60" s="20"/>
      <c r="F60" s="33"/>
      <c r="G60" s="33"/>
      <c r="H60" s="35"/>
      <c r="I60" s="35"/>
      <c r="J60" s="33"/>
      <c r="K60" s="34"/>
      <c r="L60" s="34"/>
      <c r="M60" s="34"/>
      <c r="N60" s="34"/>
    </row>
    <row r="61" spans="2:14" s="77" customFormat="1" x14ac:dyDescent="0.3">
      <c r="B61" s="71">
        <f t="shared" ref="B61" si="84">B59+1</f>
        <v>46291</v>
      </c>
      <c r="C61" s="72"/>
      <c r="D61" s="73"/>
      <c r="E61" s="73"/>
      <c r="F61" s="74" t="str">
        <f t="shared" ref="F61" si="85">IF(D61&lt;&gt;"", IF(E61&lt;&gt;"", IF(D62&lt;&gt;"", IF(E62&lt;&gt;"", IF(E61&gt;D61,E61-D61,"")+IF(E62&gt;D62,E62-D62,""), ""), IF(D61&lt;&gt;"", IF(E61&lt;&gt;"", IF(D62="", IF(E62="", IF(E61&gt;D61,E61-D61,""), ""), ""), ""), "")), ""), IF(D61="", IF(E61="", IF(D62&lt;&gt;"", IF(E62&lt;&gt;"", IF(E62&gt;D62,E62-D62,""), ""), ""), ""), ""))</f>
        <v/>
      </c>
      <c r="G61" s="74" t="str">
        <f>IF(F61="","",IF(F61-Sheet2!$A$6&gt;0,F61-Sheet2!$A$6,""))</f>
        <v/>
      </c>
      <c r="H61" s="75" t="str">
        <f t="shared" ref="H61" si="86">IF(C61="Sick",1,"")</f>
        <v/>
      </c>
      <c r="I61" s="75" t="str">
        <f>IF(C61="Leave",Sheet2!$A$7,"")</f>
        <v/>
      </c>
      <c r="J61" s="74" t="str">
        <f t="shared" ref="J61" si="87">F61</f>
        <v/>
      </c>
      <c r="K61" s="76"/>
      <c r="L61" s="76"/>
      <c r="M61" s="76"/>
      <c r="N61" s="76"/>
    </row>
    <row r="62" spans="2:14" s="77" customFormat="1" x14ac:dyDescent="0.3">
      <c r="B62" s="78"/>
      <c r="C62" s="72"/>
      <c r="D62" s="73"/>
      <c r="E62" s="73"/>
      <c r="F62" s="74"/>
      <c r="G62" s="74"/>
      <c r="H62" s="75"/>
      <c r="I62" s="75"/>
      <c r="J62" s="74"/>
      <c r="K62" s="76"/>
      <c r="L62" s="76"/>
      <c r="M62" s="76"/>
      <c r="N62" s="76"/>
    </row>
    <row r="63" spans="2:14" s="77" customFormat="1" x14ac:dyDescent="0.3">
      <c r="B63" s="71">
        <f>B61+1</f>
        <v>46292</v>
      </c>
      <c r="C63" s="72"/>
      <c r="D63" s="73"/>
      <c r="E63" s="73"/>
      <c r="F63" s="74" t="str">
        <f t="shared" ref="F63" si="88">IF(D63&lt;&gt;"", IF(E63&lt;&gt;"", IF(D64&lt;&gt;"", IF(E64&lt;&gt;"", IF(E63&gt;D63,E63-D63,"")+IF(E64&gt;D64,E64-D64,""), ""), IF(D63&lt;&gt;"", IF(E63&lt;&gt;"", IF(D64="", IF(E64="", IF(E63&gt;D63,E63-D63,""), ""), ""), ""), "")), ""), IF(D63="", IF(E63="", IF(D64&lt;&gt;"", IF(E64&lt;&gt;"", IF(E64&gt;D64,E64-D64,""), ""), ""), ""), ""))</f>
        <v/>
      </c>
      <c r="G63" s="74" t="str">
        <f>IF(F63="","",IF(F63-Sheet2!$A$6&gt;0,F63-Sheet2!$A$6,""))</f>
        <v/>
      </c>
      <c r="H63" s="75" t="str">
        <f t="shared" ref="H63" si="89">IF(C63="Sick",1,"")</f>
        <v/>
      </c>
      <c r="I63" s="75" t="str">
        <f>IF(C63="Leave",Sheet2!$A$7,"")</f>
        <v/>
      </c>
      <c r="J63" s="74" t="str">
        <f t="shared" ref="J63" si="90">F63</f>
        <v/>
      </c>
      <c r="K63" s="76"/>
      <c r="L63" s="76"/>
      <c r="M63" s="76"/>
      <c r="N63" s="76"/>
    </row>
    <row r="64" spans="2:14" s="77" customFormat="1" x14ac:dyDescent="0.3">
      <c r="B64" s="78"/>
      <c r="C64" s="72"/>
      <c r="D64" s="73"/>
      <c r="E64" s="73"/>
      <c r="F64" s="74"/>
      <c r="G64" s="74"/>
      <c r="H64" s="75"/>
      <c r="I64" s="75"/>
      <c r="J64" s="74"/>
      <c r="K64" s="76"/>
      <c r="L64" s="76"/>
      <c r="M64" s="76"/>
      <c r="N64" s="76"/>
    </row>
    <row r="65" spans="2:14" x14ac:dyDescent="0.3">
      <c r="B65" s="22">
        <f>B63+1</f>
        <v>46293</v>
      </c>
      <c r="C65" s="19"/>
      <c r="D65" s="20"/>
      <c r="E65" s="20"/>
      <c r="F65" s="24" t="str">
        <f t="shared" ref="F65" si="91">IF(D65&lt;&gt;"", IF(E65&lt;&gt;"", IF(D66&lt;&gt;"", IF(E66&lt;&gt;"", IF(E65&gt;D65,E65-D65,"")+IF(E66&gt;D66,E66-D66,""), ""), IF(D65&lt;&gt;"", IF(E65&lt;&gt;"", IF(D66="", IF(E66="", IF(E65&gt;D65,E65-D65,""), ""), ""), ""), "")), ""), IF(D65="", IF(E65="", IF(D66&lt;&gt;"", IF(E66&lt;&gt;"", IF(E66&gt;D66,E66-D66,""), ""), ""), ""), ""))</f>
        <v/>
      </c>
      <c r="G65" s="24" t="str">
        <f>IF(F65="","",IF(F65-Sheet2!$A$6&gt;0,F65-Sheet2!$A$6,""))</f>
        <v/>
      </c>
      <c r="H65" s="26" t="str">
        <f t="shared" ref="H65" si="92">IF(C65="Sick",1,"")</f>
        <v/>
      </c>
      <c r="I65" s="26" t="str">
        <f>IF(C65="Leave",Sheet2!$A$7,"")</f>
        <v/>
      </c>
      <c r="J65" s="24" t="str">
        <f t="shared" ref="J65" si="93">F65</f>
        <v/>
      </c>
      <c r="K65" s="28"/>
      <c r="L65" s="29"/>
      <c r="M65" s="29"/>
      <c r="N65" s="30"/>
    </row>
    <row r="66" spans="2:14" x14ac:dyDescent="0.3">
      <c r="B66" s="23"/>
      <c r="C66" s="19"/>
      <c r="D66" s="20"/>
      <c r="E66" s="20"/>
      <c r="F66" s="25"/>
      <c r="G66" s="25"/>
      <c r="H66" s="27"/>
      <c r="I66" s="27"/>
      <c r="J66" s="25"/>
      <c r="K66" s="28"/>
      <c r="L66" s="29"/>
      <c r="M66" s="29"/>
      <c r="N66" s="30"/>
    </row>
    <row r="67" spans="2:14" x14ac:dyDescent="0.3">
      <c r="B67" s="22">
        <f>B65+1</f>
        <v>46294</v>
      </c>
      <c r="C67" s="19"/>
      <c r="D67" s="20"/>
      <c r="E67" s="20"/>
      <c r="F67" s="33" t="str">
        <f t="shared" ref="F67" si="94">IF(D67&lt;&gt;"", IF(E67&lt;&gt;"", IF(D68&lt;&gt;"", IF(E68&lt;&gt;"", IF(E67&gt;D67,E67-D67,"")+IF(E68&gt;D68,E68-D68,""), ""), IF(D67&lt;&gt;"", IF(E67&lt;&gt;"", IF(D68="", IF(E68="", IF(E67&gt;D67,E67-D67,""), ""), ""), ""), "")), ""), IF(D67="", IF(E67="", IF(D68&lt;&gt;"", IF(E68&lt;&gt;"", IF(E68&gt;D68,E68-D68,""), ""), ""), ""), ""))</f>
        <v/>
      </c>
      <c r="G67" s="33" t="str">
        <f>IF(F67="","",IF(F67-Sheet2!$A$6&gt;0,F67-Sheet2!$A$6,""))</f>
        <v/>
      </c>
      <c r="H67" s="35" t="str">
        <f t="shared" ref="H67" si="95">IF(C67="Sick",1,"")</f>
        <v/>
      </c>
      <c r="I67" s="35" t="str">
        <f>IF(C67="Leave",Sheet2!$A$7,"")</f>
        <v/>
      </c>
      <c r="J67" s="33" t="str">
        <f t="shared" ref="J67" si="96">F67</f>
        <v/>
      </c>
      <c r="K67" s="34"/>
      <c r="L67" s="34"/>
      <c r="M67" s="34"/>
      <c r="N67" s="34"/>
    </row>
    <row r="68" spans="2:14" x14ac:dyDescent="0.3">
      <c r="B68" s="23"/>
      <c r="C68" s="19"/>
      <c r="D68" s="20"/>
      <c r="E68" s="20"/>
      <c r="F68" s="33"/>
      <c r="G68" s="33"/>
      <c r="H68" s="35"/>
      <c r="I68" s="35"/>
      <c r="J68" s="33"/>
      <c r="K68" s="34"/>
      <c r="L68" s="34"/>
      <c r="M68" s="34"/>
      <c r="N68" s="34"/>
    </row>
    <row r="69" spans="2:14" x14ac:dyDescent="0.3">
      <c r="B69" s="22">
        <f>B67+1</f>
        <v>46295</v>
      </c>
      <c r="C69" s="19"/>
      <c r="D69" s="20"/>
      <c r="E69" s="20"/>
      <c r="F69" s="33" t="str">
        <f t="shared" ref="F69" si="97">IF(D69&lt;&gt;"", IF(E69&lt;&gt;"", IF(D70&lt;&gt;"", IF(E70&lt;&gt;"", IF(E69&gt;D69,E69-D69,"")+IF(E70&gt;D70,E70-D70,""), ""), IF(D69&lt;&gt;"", IF(E69&lt;&gt;"", IF(D70="", IF(E70="", IF(E69&gt;D69,E69-D69,""), ""), ""), ""), "")), ""), IF(D69="", IF(E69="", IF(D70&lt;&gt;"", IF(E70&lt;&gt;"", IF(E70&gt;D70,E70-D70,""), ""), ""), ""), ""))</f>
        <v/>
      </c>
      <c r="G69" s="33" t="str">
        <f>IF(F69="","",IF(F69-Sheet2!$A$6&gt;0,F69-Sheet2!$A$6,""))</f>
        <v/>
      </c>
      <c r="H69" s="35" t="str">
        <f t="shared" ref="H69" si="98">IF(C69="Sick",1,"")</f>
        <v/>
      </c>
      <c r="I69" s="35" t="str">
        <f>IF(C69="Leave",Sheet2!$A$7,"")</f>
        <v/>
      </c>
      <c r="J69" s="33" t="str">
        <f t="shared" ref="J69" si="99">F69</f>
        <v/>
      </c>
      <c r="K69" s="34"/>
      <c r="L69" s="34"/>
      <c r="M69" s="34"/>
      <c r="N69" s="34"/>
    </row>
    <row r="70" spans="2:14" x14ac:dyDescent="0.3">
      <c r="B70" s="23"/>
      <c r="C70" s="19"/>
      <c r="D70" s="20"/>
      <c r="E70" s="20"/>
      <c r="F70" s="33"/>
      <c r="G70" s="33"/>
      <c r="H70" s="35"/>
      <c r="I70" s="35"/>
      <c r="J70" s="33"/>
      <c r="K70" s="34"/>
      <c r="L70" s="34"/>
      <c r="M70" s="34"/>
      <c r="N70" s="34"/>
    </row>
    <row r="71" spans="2:14" ht="15" thickBot="1" x14ac:dyDescent="0.35"/>
    <row r="72" spans="2:14" ht="15" thickBot="1" x14ac:dyDescent="0.35">
      <c r="C72" s="41" t="s">
        <v>21</v>
      </c>
      <c r="D72" s="42"/>
      <c r="E72" s="42"/>
      <c r="F72" s="42"/>
      <c r="G72" s="42"/>
      <c r="H72" s="42"/>
      <c r="I72" s="42"/>
      <c r="J72" s="42"/>
      <c r="K72" s="42"/>
      <c r="L72" s="43"/>
    </row>
    <row r="73" spans="2:14" ht="15" thickBot="1" x14ac:dyDescent="0.35">
      <c r="C73" s="44" t="s">
        <v>22</v>
      </c>
      <c r="D73" s="45"/>
      <c r="E73" s="9">
        <f>COUNTIF(C11:C70,"working")</f>
        <v>0</v>
      </c>
      <c r="F73" s="46" t="s">
        <v>23</v>
      </c>
      <c r="G73" s="47"/>
      <c r="H73" s="47"/>
      <c r="I73" s="10"/>
      <c r="J73" s="48" t="s">
        <v>24</v>
      </c>
      <c r="K73" s="45"/>
      <c r="L73" s="15">
        <f>SUM(H11:H70)</f>
        <v>0</v>
      </c>
    </row>
    <row r="74" spans="2:14" ht="15" thickBot="1" x14ac:dyDescent="0.35">
      <c r="C74" s="36" t="s">
        <v>25</v>
      </c>
      <c r="D74" s="37"/>
      <c r="E74" s="11">
        <f>SUM(F11:F70)</f>
        <v>0</v>
      </c>
      <c r="F74" s="38" t="s">
        <v>26</v>
      </c>
      <c r="G74" s="39"/>
      <c r="H74" s="39"/>
      <c r="I74" s="10"/>
      <c r="J74" s="40" t="s">
        <v>27</v>
      </c>
      <c r="K74" s="37"/>
      <c r="L74" s="12"/>
    </row>
    <row r="75" spans="2:14" x14ac:dyDescent="0.3">
      <c r="C75" s="36" t="s">
        <v>28</v>
      </c>
      <c r="D75" s="37"/>
      <c r="E75" s="9">
        <f>COUNTIF(C11:C70,"working")</f>
        <v>0</v>
      </c>
      <c r="F75" s="38" t="s">
        <v>29</v>
      </c>
      <c r="G75" s="39"/>
      <c r="H75" s="39"/>
      <c r="I75" s="13"/>
      <c r="J75" s="40" t="s">
        <v>30</v>
      </c>
      <c r="K75" s="37"/>
      <c r="L75" s="15">
        <f>SUM(I11:I70)</f>
        <v>0</v>
      </c>
    </row>
    <row r="76" spans="2:14" ht="15" thickBot="1" x14ac:dyDescent="0.35">
      <c r="C76" s="59" t="s">
        <v>31</v>
      </c>
      <c r="D76" s="60"/>
      <c r="E76" s="11">
        <f>SUM(F11:F70)</f>
        <v>0</v>
      </c>
      <c r="F76" s="61" t="s">
        <v>32</v>
      </c>
      <c r="G76" s="62"/>
      <c r="H76" s="62"/>
      <c r="I76" s="14"/>
      <c r="J76" s="63" t="s">
        <v>33</v>
      </c>
      <c r="K76" s="60"/>
      <c r="L76" s="15"/>
    </row>
    <row r="78" spans="2:14" x14ac:dyDescent="0.3">
      <c r="C78" s="58" t="s">
        <v>37</v>
      </c>
      <c r="D78" s="58"/>
      <c r="E78" s="58"/>
      <c r="F78" s="58"/>
      <c r="G78" s="58"/>
      <c r="H78" s="58" t="s">
        <v>38</v>
      </c>
      <c r="I78" s="58"/>
      <c r="J78" s="58"/>
      <c r="K78" s="58"/>
      <c r="L78" s="58"/>
    </row>
    <row r="79" spans="2:14" x14ac:dyDescent="0.3">
      <c r="C79" s="49"/>
      <c r="D79" s="50"/>
      <c r="E79" s="50"/>
      <c r="F79" s="50"/>
      <c r="G79" s="51"/>
      <c r="H79" s="49"/>
      <c r="I79" s="50"/>
      <c r="J79" s="50"/>
      <c r="K79" s="50"/>
      <c r="L79" s="51"/>
    </row>
    <row r="80" spans="2:14" x14ac:dyDescent="0.3">
      <c r="C80" s="52"/>
      <c r="D80" s="53"/>
      <c r="E80" s="53"/>
      <c r="F80" s="53"/>
      <c r="G80" s="54"/>
      <c r="H80" s="52"/>
      <c r="I80" s="53"/>
      <c r="J80" s="53"/>
      <c r="K80" s="53"/>
      <c r="L80" s="54"/>
    </row>
    <row r="81" spans="3:12" x14ac:dyDescent="0.3">
      <c r="C81" s="52"/>
      <c r="D81" s="53"/>
      <c r="E81" s="53"/>
      <c r="F81" s="53"/>
      <c r="G81" s="54"/>
      <c r="H81" s="52"/>
      <c r="I81" s="53"/>
      <c r="J81" s="53"/>
      <c r="K81" s="53"/>
      <c r="L81" s="54"/>
    </row>
    <row r="82" spans="3:12" x14ac:dyDescent="0.3">
      <c r="C82" s="55"/>
      <c r="D82" s="56"/>
      <c r="E82" s="56"/>
      <c r="F82" s="56"/>
      <c r="G82" s="57"/>
      <c r="H82" s="55"/>
      <c r="I82" s="56"/>
      <c r="J82" s="56"/>
      <c r="K82" s="56"/>
      <c r="L82" s="57"/>
    </row>
    <row r="83" spans="3:12" x14ac:dyDescent="0.3">
      <c r="C83" s="58">
        <f>C6</f>
        <v>0</v>
      </c>
      <c r="D83" s="58"/>
      <c r="E83" s="58"/>
      <c r="F83" s="58"/>
      <c r="G83" s="58"/>
      <c r="H83" s="58">
        <f>K7</f>
        <v>0</v>
      </c>
      <c r="I83" s="58"/>
      <c r="J83" s="58"/>
      <c r="K83" s="58"/>
      <c r="L83" s="58"/>
    </row>
  </sheetData>
  <sheetProtection algorithmName="SHA-512" hashValue="wXlP7rWyEkHDr9xZ1s9LeZ37iIpvZX3cMcTpoPMYz+4BOFXV1VlhR4e0dyODYGPL5AZP5ARnFoibidz8s2wynA==" saltValue="8I4VQR1d1mvyaprfsFG5Jw==" spinCount="100000" sheet="1" objects="1" scenarios="1"/>
  <mergeCells count="258">
    <mergeCell ref="C79:G82"/>
    <mergeCell ref="H79:L82"/>
    <mergeCell ref="C83:G83"/>
    <mergeCell ref="H83:L83"/>
    <mergeCell ref="C76:D76"/>
    <mergeCell ref="F76:H76"/>
    <mergeCell ref="J76:K76"/>
    <mergeCell ref="C78:G78"/>
    <mergeCell ref="H78:L78"/>
    <mergeCell ref="C74:D74"/>
    <mergeCell ref="F74:H74"/>
    <mergeCell ref="J74:K74"/>
    <mergeCell ref="C75:D75"/>
    <mergeCell ref="F75:H75"/>
    <mergeCell ref="J75:K75"/>
    <mergeCell ref="K67:N67"/>
    <mergeCell ref="K68:N68"/>
    <mergeCell ref="K69:N69"/>
    <mergeCell ref="K70:N70"/>
    <mergeCell ref="C72:L72"/>
    <mergeCell ref="C73:D73"/>
    <mergeCell ref="F73:H73"/>
    <mergeCell ref="J73:K73"/>
    <mergeCell ref="G69:G70"/>
    <mergeCell ref="H69:H70"/>
    <mergeCell ref="I69:I70"/>
    <mergeCell ref="J69:J70"/>
    <mergeCell ref="F69:F70"/>
    <mergeCell ref="K61:N61"/>
    <mergeCell ref="K62:N62"/>
    <mergeCell ref="K63:N63"/>
    <mergeCell ref="K64:N64"/>
    <mergeCell ref="K65:N65"/>
    <mergeCell ref="K66:N66"/>
    <mergeCell ref="K55:N55"/>
    <mergeCell ref="K56:N56"/>
    <mergeCell ref="K57:N57"/>
    <mergeCell ref="K58:N58"/>
    <mergeCell ref="K59:N59"/>
    <mergeCell ref="K60:N60"/>
    <mergeCell ref="K49:N49"/>
    <mergeCell ref="K50:N50"/>
    <mergeCell ref="K51:N51"/>
    <mergeCell ref="K52:N52"/>
    <mergeCell ref="K53:N53"/>
    <mergeCell ref="K54:N54"/>
    <mergeCell ref="K43:N43"/>
    <mergeCell ref="K44:N44"/>
    <mergeCell ref="K45:N45"/>
    <mergeCell ref="K46:N46"/>
    <mergeCell ref="K47:N47"/>
    <mergeCell ref="K48:N48"/>
    <mergeCell ref="K37:N37"/>
    <mergeCell ref="K38:N38"/>
    <mergeCell ref="K39:N39"/>
    <mergeCell ref="K40:N40"/>
    <mergeCell ref="K41:N41"/>
    <mergeCell ref="K42:N42"/>
    <mergeCell ref="K31:N31"/>
    <mergeCell ref="K32:N32"/>
    <mergeCell ref="K33:N33"/>
    <mergeCell ref="K34:N34"/>
    <mergeCell ref="K35:N35"/>
    <mergeCell ref="K36:N36"/>
    <mergeCell ref="K25:N25"/>
    <mergeCell ref="K26:N26"/>
    <mergeCell ref="K27:N27"/>
    <mergeCell ref="K28:N28"/>
    <mergeCell ref="K29:N29"/>
    <mergeCell ref="K30:N30"/>
    <mergeCell ref="K19:N19"/>
    <mergeCell ref="K20:N20"/>
    <mergeCell ref="K21:N21"/>
    <mergeCell ref="K22:N22"/>
    <mergeCell ref="K23:N23"/>
    <mergeCell ref="K24:N24"/>
    <mergeCell ref="K13:N13"/>
    <mergeCell ref="K14:N14"/>
    <mergeCell ref="K15:N15"/>
    <mergeCell ref="K16:N16"/>
    <mergeCell ref="K17:N17"/>
    <mergeCell ref="K18:N18"/>
    <mergeCell ref="G67:G68"/>
    <mergeCell ref="H67:H68"/>
    <mergeCell ref="I67:I68"/>
    <mergeCell ref="J67:J68"/>
    <mergeCell ref="G63:G64"/>
    <mergeCell ref="H63:H64"/>
    <mergeCell ref="I63:I64"/>
    <mergeCell ref="J63:J64"/>
    <mergeCell ref="G65:G66"/>
    <mergeCell ref="H65:H66"/>
    <mergeCell ref="I65:I66"/>
    <mergeCell ref="J65:J66"/>
    <mergeCell ref="G59:G60"/>
    <mergeCell ref="H59:H60"/>
    <mergeCell ref="I59:I60"/>
    <mergeCell ref="J59:J60"/>
    <mergeCell ref="G61:G62"/>
    <mergeCell ref="H61:H62"/>
    <mergeCell ref="I61:I62"/>
    <mergeCell ref="J61:J62"/>
    <mergeCell ref="G55:G56"/>
    <mergeCell ref="H55:H56"/>
    <mergeCell ref="I55:I56"/>
    <mergeCell ref="J55:J56"/>
    <mergeCell ref="G57:G58"/>
    <mergeCell ref="H57:H58"/>
    <mergeCell ref="I57:I58"/>
    <mergeCell ref="J57:J58"/>
    <mergeCell ref="H51:H52"/>
    <mergeCell ref="I51:I52"/>
    <mergeCell ref="J51:J52"/>
    <mergeCell ref="G53:G54"/>
    <mergeCell ref="H53:H54"/>
    <mergeCell ref="I53:I54"/>
    <mergeCell ref="J53:J54"/>
    <mergeCell ref="G47:G48"/>
    <mergeCell ref="H47:H48"/>
    <mergeCell ref="I47:I48"/>
    <mergeCell ref="J47:J48"/>
    <mergeCell ref="G49:G50"/>
    <mergeCell ref="H49:H50"/>
    <mergeCell ref="I49:I50"/>
    <mergeCell ref="J49:J50"/>
    <mergeCell ref="G51:G52"/>
    <mergeCell ref="H43:H44"/>
    <mergeCell ref="I43:I44"/>
    <mergeCell ref="J43:J44"/>
    <mergeCell ref="G45:G46"/>
    <mergeCell ref="H45:H46"/>
    <mergeCell ref="I45:I46"/>
    <mergeCell ref="J45:J46"/>
    <mergeCell ref="G39:G40"/>
    <mergeCell ref="H39:H40"/>
    <mergeCell ref="I39:I40"/>
    <mergeCell ref="J39:J40"/>
    <mergeCell ref="G41:G42"/>
    <mergeCell ref="H41:H42"/>
    <mergeCell ref="I41:I42"/>
    <mergeCell ref="J41:J42"/>
    <mergeCell ref="G43:G44"/>
    <mergeCell ref="H35:H36"/>
    <mergeCell ref="I35:I36"/>
    <mergeCell ref="J35:J36"/>
    <mergeCell ref="G31:G32"/>
    <mergeCell ref="H31:H32"/>
    <mergeCell ref="I31:I32"/>
    <mergeCell ref="J31:J32"/>
    <mergeCell ref="G33:G34"/>
    <mergeCell ref="H33:H34"/>
    <mergeCell ref="I33:I34"/>
    <mergeCell ref="J33:J34"/>
    <mergeCell ref="G35:G36"/>
    <mergeCell ref="H27:H28"/>
    <mergeCell ref="I27:I28"/>
    <mergeCell ref="J27:J28"/>
    <mergeCell ref="G29:G30"/>
    <mergeCell ref="H29:H30"/>
    <mergeCell ref="I29:I30"/>
    <mergeCell ref="J29:J30"/>
    <mergeCell ref="G23:G24"/>
    <mergeCell ref="H23:H24"/>
    <mergeCell ref="I23:I24"/>
    <mergeCell ref="J23:J24"/>
    <mergeCell ref="G25:G26"/>
    <mergeCell ref="H25:H26"/>
    <mergeCell ref="I25:I26"/>
    <mergeCell ref="J25:J26"/>
    <mergeCell ref="G27:G28"/>
    <mergeCell ref="H13:H14"/>
    <mergeCell ref="I13:I14"/>
    <mergeCell ref="J13:J14"/>
    <mergeCell ref="G15:G16"/>
    <mergeCell ref="G19:G20"/>
    <mergeCell ref="H19:H20"/>
    <mergeCell ref="I19:I20"/>
    <mergeCell ref="J19:J20"/>
    <mergeCell ref="G21:G22"/>
    <mergeCell ref="H21:H22"/>
    <mergeCell ref="I21:I22"/>
    <mergeCell ref="J21:J22"/>
    <mergeCell ref="H15:H16"/>
    <mergeCell ref="I15:I16"/>
    <mergeCell ref="J15:J16"/>
    <mergeCell ref="G17:G18"/>
    <mergeCell ref="H17:H18"/>
    <mergeCell ref="I17:I18"/>
    <mergeCell ref="J17:J18"/>
    <mergeCell ref="G13:G14"/>
    <mergeCell ref="F35:F36"/>
    <mergeCell ref="F39:F40"/>
    <mergeCell ref="F41:F42"/>
    <mergeCell ref="F43:F44"/>
    <mergeCell ref="B35:B36"/>
    <mergeCell ref="B39:B40"/>
    <mergeCell ref="B41:B42"/>
    <mergeCell ref="B43:B44"/>
    <mergeCell ref="B45:B46"/>
    <mergeCell ref="F65:F66"/>
    <mergeCell ref="F67:F68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B65:B66"/>
    <mergeCell ref="B67:B68"/>
    <mergeCell ref="B69:B70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27:B28"/>
    <mergeCell ref="B29:B30"/>
    <mergeCell ref="B31:B32"/>
    <mergeCell ref="B33:B34"/>
    <mergeCell ref="F25:F26"/>
    <mergeCell ref="F27:F28"/>
    <mergeCell ref="F29:F30"/>
    <mergeCell ref="F31:F32"/>
    <mergeCell ref="F23:F24"/>
    <mergeCell ref="F33:F34"/>
    <mergeCell ref="B19:B20"/>
    <mergeCell ref="B21:B22"/>
    <mergeCell ref="F13:F14"/>
    <mergeCell ref="F15:F16"/>
    <mergeCell ref="F17:F18"/>
    <mergeCell ref="F19:F20"/>
    <mergeCell ref="F21:F22"/>
    <mergeCell ref="B23:B24"/>
    <mergeCell ref="B25:B26"/>
    <mergeCell ref="C6:F6"/>
    <mergeCell ref="K6:N6"/>
    <mergeCell ref="C7:F7"/>
    <mergeCell ref="K7:N7"/>
    <mergeCell ref="K10:N10"/>
    <mergeCell ref="F11:F12"/>
    <mergeCell ref="K11:N11"/>
    <mergeCell ref="K12:N12"/>
    <mergeCell ref="B11:B12"/>
    <mergeCell ref="H11:H12"/>
    <mergeCell ref="I11:I12"/>
    <mergeCell ref="J11:J12"/>
    <mergeCell ref="G11:G12"/>
    <mergeCell ref="B13:B14"/>
    <mergeCell ref="B15:B16"/>
    <mergeCell ref="B17:B18"/>
  </mergeCells>
  <conditionalFormatting sqref="B15:N18">
    <cfRule type="expression" dxfId="56" priority="25">
      <formula>WEEKDAY($B$31,2) &gt; 5</formula>
    </cfRule>
  </conditionalFormatting>
  <conditionalFormatting sqref="B23:N24">
    <cfRule type="expression" dxfId="54" priority="79">
      <formula>WEEKDAY($B$23,2) &gt; 5</formula>
    </cfRule>
  </conditionalFormatting>
  <conditionalFormatting sqref="B29:N32">
    <cfRule type="expression" dxfId="50" priority="23">
      <formula>WEEKDAY($B$31,2) &gt; 5</formula>
    </cfRule>
  </conditionalFormatting>
  <conditionalFormatting sqref="B33:N34">
    <cfRule type="expression" dxfId="48" priority="139">
      <formula>WEEKDAY($B$19,2) &gt; 5</formula>
    </cfRule>
  </conditionalFormatting>
  <conditionalFormatting sqref="B35:N36">
    <cfRule type="expression" dxfId="46" priority="47">
      <formula>WEEKDAY($B$35,2) &gt; 5</formula>
    </cfRule>
  </conditionalFormatting>
  <conditionalFormatting sqref="B39:N44">
    <cfRule type="expression" dxfId="44" priority="21">
      <formula>WEEKDAY($B$39,2) &gt; 5</formula>
    </cfRule>
  </conditionalFormatting>
  <conditionalFormatting sqref="B45:N46">
    <cfRule type="expression" dxfId="42" priority="69">
      <formula>WEEKDAY($B$31,2) &gt; 5</formula>
    </cfRule>
  </conditionalFormatting>
  <conditionalFormatting sqref="B49:N50">
    <cfRule type="expression" dxfId="40" priority="305">
      <formula>WEEKDAY($B$49,2) &gt; 5</formula>
    </cfRule>
  </conditionalFormatting>
  <conditionalFormatting sqref="B51:N52">
    <cfRule type="expression" dxfId="38" priority="304">
      <formula>WEEKDAY($B$51,2) &gt; 5</formula>
    </cfRule>
  </conditionalFormatting>
  <conditionalFormatting sqref="B53:N54">
    <cfRule type="expression" dxfId="36" priority="173">
      <formula>WEEKDAY($B$53,2) &gt; 5</formula>
    </cfRule>
  </conditionalFormatting>
  <conditionalFormatting sqref="B55:N56">
    <cfRule type="expression" dxfId="34" priority="61">
      <formula>WEEKDAY($B$13,2) &gt; 5</formula>
    </cfRule>
  </conditionalFormatting>
  <conditionalFormatting sqref="B57:N60">
    <cfRule type="expression" dxfId="32" priority="19">
      <formula>WEEKDAY($B$31,2) &gt; 5</formula>
    </cfRule>
  </conditionalFormatting>
  <conditionalFormatting sqref="B61:N62">
    <cfRule type="expression" dxfId="30" priority="89">
      <formula>WEEKDAY($B$47,2) &gt; 5</formula>
    </cfRule>
  </conditionalFormatting>
  <conditionalFormatting sqref="B65:N66">
    <cfRule type="expression" dxfId="28" priority="45">
      <formula>WEEKDAY($B$65,2) &gt; 5</formula>
    </cfRule>
  </conditionalFormatting>
  <conditionalFormatting sqref="B67:N70">
    <cfRule type="expression" dxfId="26" priority="27">
      <formula>WEEKDAY($B$69,2) &gt; 5</formula>
    </cfRule>
  </conditionalFormatting>
  <conditionalFormatting sqref="C6:C7">
    <cfRule type="containsBlanks" dxfId="22" priority="406">
      <formula>LEN(TRIM(C6))=0</formula>
    </cfRule>
  </conditionalFormatting>
  <conditionalFormatting sqref="C11:E70">
    <cfRule type="containsBlanks" dxfId="19" priority="407">
      <formula>LEN(TRIM(C11))=0</formula>
    </cfRule>
  </conditionalFormatting>
  <conditionalFormatting sqref="K6:K7">
    <cfRule type="containsBlanks" dxfId="18" priority="405">
      <formula>LEN(TRIM(K6))=0</formula>
    </cfRule>
  </conditionalFormatting>
  <conditionalFormatting sqref="C33:E36">
    <cfRule type="expression" dxfId="17" priority="15">
      <formula>WEEKDAY($B$31,2) &gt; 5</formula>
    </cfRule>
  </conditionalFormatting>
  <conditionalFormatting sqref="B63:N64">
    <cfRule type="expression" dxfId="13" priority="13">
      <formula>WEEKDAY($B$47,2) &gt; 5</formula>
    </cfRule>
  </conditionalFormatting>
  <conditionalFormatting sqref="B19:N20">
    <cfRule type="expression" dxfId="11" priority="11">
      <formula>WEEKDAY($B$47,2) &gt; 5</formula>
    </cfRule>
  </conditionalFormatting>
  <conditionalFormatting sqref="B21:N22">
    <cfRule type="expression" dxfId="9" priority="9">
      <formula>WEEKDAY($B$47,2) &gt; 5</formula>
    </cfRule>
  </conditionalFormatting>
  <conditionalFormatting sqref="B11:N14">
    <cfRule type="expression" dxfId="7" priority="7">
      <formula>WEEKDAY($B$31,2) &gt; 5</formula>
    </cfRule>
  </conditionalFormatting>
  <conditionalFormatting sqref="B25:N28">
    <cfRule type="expression" dxfId="5" priority="5">
      <formula>WEEKDAY($B$23,2) &gt; 5</formula>
    </cfRule>
  </conditionalFormatting>
  <conditionalFormatting sqref="B37:N38">
    <cfRule type="expression" dxfId="3" priority="3">
      <formula>WEEKDAY($B$39,2) &gt; 5</formula>
    </cfRule>
  </conditionalFormatting>
  <conditionalFormatting sqref="B47:N48">
    <cfRule type="expression" dxfId="1" priority="1">
      <formula>WEEKDAY($B$49,2) &gt; 5</formula>
    </cfRule>
  </conditionalFormatting>
  <pageMargins left="0.7" right="0.7" top="0.75" bottom="0.75" header="0.3" footer="0.3"/>
  <pageSetup paperSize="9" scale="50" orientation="portrait" horizontalDpi="360" verticalDpi="360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6" id="{E88E3261-F900-40F1-8CB6-12E4E850E069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B15:N18</xm:sqref>
        </x14:conditionalFormatting>
        <x14:conditionalFormatting xmlns:xm="http://schemas.microsoft.com/office/excel/2006/main">
          <x14:cfRule type="expression" priority="80" id="{8D26D116-220B-43EB-867F-5DAD3AD1A9B2}">
            <xm:f>COUNTIF(Sheet2!$C$5:$C$200,+$B$23)</xm:f>
            <x14:dxf>
              <fill>
                <patternFill>
                  <bgColor theme="0" tint="-0.24994659260841701"/>
                </patternFill>
              </fill>
            </x14:dxf>
          </x14:cfRule>
          <xm:sqref>B23:N24</xm:sqref>
        </x14:conditionalFormatting>
        <x14:conditionalFormatting xmlns:xm="http://schemas.microsoft.com/office/excel/2006/main">
          <x14:cfRule type="expression" priority="24" id="{82C5F410-97D8-4393-8F71-43EC28FA5D73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B29:N32</xm:sqref>
        </x14:conditionalFormatting>
        <x14:conditionalFormatting xmlns:xm="http://schemas.microsoft.com/office/excel/2006/main">
          <x14:cfRule type="expression" priority="140" id="{2B787871-6823-45A6-8BA6-6D6E75F92A35}">
            <xm:f>COUNTIF(Sheet2!$C$5:$C$200,+$B$19)</xm:f>
            <x14:dxf>
              <fill>
                <patternFill>
                  <bgColor theme="0" tint="-0.24994659260841701"/>
                </patternFill>
              </fill>
            </x14:dxf>
          </x14:cfRule>
          <xm:sqref>B33:N34</xm:sqref>
        </x14:conditionalFormatting>
        <x14:conditionalFormatting xmlns:xm="http://schemas.microsoft.com/office/excel/2006/main">
          <x14:cfRule type="expression" priority="48" id="{A6600934-8355-4BD0-B18F-A1CA58A5B23B}">
            <xm:f>COUNTIF(Sheet2!$C$5:$C$200,+$B$35)</xm:f>
            <x14:dxf>
              <fill>
                <patternFill>
                  <bgColor theme="0" tint="-0.24994659260841701"/>
                </patternFill>
              </fill>
            </x14:dxf>
          </x14:cfRule>
          <xm:sqref>B35:N36</xm:sqref>
        </x14:conditionalFormatting>
        <x14:conditionalFormatting xmlns:xm="http://schemas.microsoft.com/office/excel/2006/main">
          <x14:cfRule type="expression" priority="22" id="{D49AF8BB-5BEE-4D75-9314-880065587704}">
            <xm:f>COUNTIF(Sheet2!$C$5:$C$200,+$B$39)</xm:f>
            <x14:dxf>
              <fill>
                <patternFill>
                  <bgColor theme="0" tint="-0.24994659260841701"/>
                </patternFill>
              </fill>
            </x14:dxf>
          </x14:cfRule>
          <xm:sqref>B39:N44</xm:sqref>
        </x14:conditionalFormatting>
        <x14:conditionalFormatting xmlns:xm="http://schemas.microsoft.com/office/excel/2006/main">
          <x14:cfRule type="expression" priority="70" id="{A6502EC8-921D-4C33-836D-24E47CFA3F6D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B45:N46</xm:sqref>
        </x14:conditionalFormatting>
        <x14:conditionalFormatting xmlns:xm="http://schemas.microsoft.com/office/excel/2006/main">
          <x14:cfRule type="expression" priority="352" id="{00000000-000E-0000-0100-000014000000}">
            <xm:f>COUNTIF(Sheet2!$C$5:$C$200,+$B$49)</xm:f>
            <x14:dxf>
              <fill>
                <patternFill>
                  <bgColor theme="0" tint="-0.24994659260841701"/>
                </patternFill>
              </fill>
            </x14:dxf>
          </x14:cfRule>
          <xm:sqref>B49:N50</xm:sqref>
        </x14:conditionalFormatting>
        <x14:conditionalFormatting xmlns:xm="http://schemas.microsoft.com/office/excel/2006/main">
          <x14:cfRule type="expression" priority="353" id="{00000000-000E-0000-0100-000015000000}">
            <xm:f>COUNTIF(Sheet2!$C$5:$C$200,+$B$51)</xm:f>
            <x14:dxf>
              <fill>
                <patternFill>
                  <bgColor theme="0" tint="-0.24994659260841701"/>
                </patternFill>
              </fill>
            </x14:dxf>
          </x14:cfRule>
          <xm:sqref>B51:N52</xm:sqref>
        </x14:conditionalFormatting>
        <x14:conditionalFormatting xmlns:xm="http://schemas.microsoft.com/office/excel/2006/main">
          <x14:cfRule type="expression" priority="174" id="{AE38034C-B0F4-4EF2-B5CE-5E08A3AE205F}">
            <xm:f>COUNTIF(Sheet2!$C$5:$C$200,+$B$53)</xm:f>
            <x14:dxf>
              <fill>
                <patternFill>
                  <bgColor theme="0" tint="-0.24994659260841701"/>
                </patternFill>
              </fill>
            </x14:dxf>
          </x14:cfRule>
          <xm:sqref>B53:N54</xm:sqref>
        </x14:conditionalFormatting>
        <x14:conditionalFormatting xmlns:xm="http://schemas.microsoft.com/office/excel/2006/main">
          <x14:cfRule type="expression" priority="62" id="{9987FFD3-D673-44F0-88D7-8840DBFF042B}">
            <xm:f>COUNTIF(Sheet2!$C$5:$C$200,+$B$13)</xm:f>
            <x14:dxf>
              <fill>
                <patternFill>
                  <bgColor theme="0" tint="-0.24994659260841701"/>
                </patternFill>
              </fill>
            </x14:dxf>
          </x14:cfRule>
          <xm:sqref>B55:N56</xm:sqref>
        </x14:conditionalFormatting>
        <x14:conditionalFormatting xmlns:xm="http://schemas.microsoft.com/office/excel/2006/main">
          <x14:cfRule type="expression" priority="20" id="{16AF3440-F5F9-4F3B-AC7A-7FD332E2074D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B57:N60</xm:sqref>
        </x14:conditionalFormatting>
        <x14:conditionalFormatting xmlns:xm="http://schemas.microsoft.com/office/excel/2006/main">
          <x14:cfRule type="expression" priority="90" id="{51D456BE-6DB0-4F62-8186-C456D193AABC}">
            <xm:f>COUNTIF(Sheet2!$C$5:$C$200,+$B$47)</xm:f>
            <x14:dxf>
              <fill>
                <patternFill>
                  <bgColor theme="0" tint="-0.24994659260841701"/>
                </patternFill>
              </fill>
            </x14:dxf>
          </x14:cfRule>
          <xm:sqref>B61:N62</xm:sqref>
        </x14:conditionalFormatting>
        <x14:conditionalFormatting xmlns:xm="http://schemas.microsoft.com/office/excel/2006/main">
          <x14:cfRule type="expression" priority="46" id="{AEC4AE92-E8F0-440A-910E-8EB443B3E678}">
            <xm:f>COUNTIF(Sheet2!$C$5:$C$200,+$B$65)</xm:f>
            <x14:dxf>
              <fill>
                <patternFill>
                  <bgColor theme="0" tint="-0.24994659260841701"/>
                </patternFill>
              </fill>
            </x14:dxf>
          </x14:cfRule>
          <xm:sqref>B65:N66</xm:sqref>
        </x14:conditionalFormatting>
        <x14:conditionalFormatting xmlns:xm="http://schemas.microsoft.com/office/excel/2006/main">
          <x14:cfRule type="expression" priority="28" id="{3698796F-605B-412A-A159-7C661C7726C8}">
            <xm:f>COUNTIF(Sheet2!$C$5:$C$200,+$B$69)</xm:f>
            <x14:dxf>
              <fill>
                <patternFill>
                  <bgColor theme="0" tint="-0.24994659260841701"/>
                </patternFill>
              </fill>
            </x14:dxf>
          </x14:cfRule>
          <xm:sqref>B67:N70</xm:sqref>
        </x14:conditionalFormatting>
        <x14:conditionalFormatting xmlns:xm="http://schemas.microsoft.com/office/excel/2006/main">
          <x14:cfRule type="expression" priority="16" id="{8B60F395-35EB-4532-9278-2BB553F0A40E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C33:E36</xm:sqref>
        </x14:conditionalFormatting>
        <x14:conditionalFormatting xmlns:xm="http://schemas.microsoft.com/office/excel/2006/main">
          <x14:cfRule type="expression" priority="14" id="{3C538E02-4D43-4709-900B-1201E5293074}">
            <xm:f>COUNTIF(Sheet2!$C$5:$C$200,+$B$47)</xm:f>
            <x14:dxf>
              <fill>
                <patternFill>
                  <bgColor theme="0" tint="-0.24994659260841701"/>
                </patternFill>
              </fill>
            </x14:dxf>
          </x14:cfRule>
          <xm:sqref>B63:N64</xm:sqref>
        </x14:conditionalFormatting>
        <x14:conditionalFormatting xmlns:xm="http://schemas.microsoft.com/office/excel/2006/main">
          <x14:cfRule type="expression" priority="12" id="{920A4B77-7065-47CB-B071-E6A83878B062}">
            <xm:f>COUNTIF(Sheet2!$C$5:$C$200,+$B$47)</xm:f>
            <x14:dxf>
              <fill>
                <patternFill>
                  <bgColor theme="0" tint="-0.24994659260841701"/>
                </patternFill>
              </fill>
            </x14:dxf>
          </x14:cfRule>
          <xm:sqref>B19:N20</xm:sqref>
        </x14:conditionalFormatting>
        <x14:conditionalFormatting xmlns:xm="http://schemas.microsoft.com/office/excel/2006/main">
          <x14:cfRule type="expression" priority="10" id="{630AB643-1722-460B-8424-F2A3AAF9F6D1}">
            <xm:f>COUNTIF(Sheet2!$C$5:$C$200,+$B$47)</xm:f>
            <x14:dxf>
              <fill>
                <patternFill>
                  <bgColor theme="0" tint="-0.24994659260841701"/>
                </patternFill>
              </fill>
            </x14:dxf>
          </x14:cfRule>
          <xm:sqref>B21:N22</xm:sqref>
        </x14:conditionalFormatting>
        <x14:conditionalFormatting xmlns:xm="http://schemas.microsoft.com/office/excel/2006/main">
          <x14:cfRule type="expression" priority="8" id="{50517667-CDD0-4F51-84D6-0B293D41E6B0}">
            <xm:f>COUNTIF(Sheet2!$C$5:$C$200,+$B$31)</xm:f>
            <x14:dxf>
              <fill>
                <patternFill>
                  <bgColor theme="0" tint="-0.24994659260841701"/>
                </patternFill>
              </fill>
            </x14:dxf>
          </x14:cfRule>
          <xm:sqref>B11:N14</xm:sqref>
        </x14:conditionalFormatting>
        <x14:conditionalFormatting xmlns:xm="http://schemas.microsoft.com/office/excel/2006/main">
          <x14:cfRule type="expression" priority="6" id="{A3EE46CE-3D1E-4A52-96F3-F64CA118EAC2}">
            <xm:f>COUNTIF(Sheet2!$C$5:$C$200,+$B$23)</xm:f>
            <x14:dxf>
              <fill>
                <patternFill>
                  <bgColor theme="0" tint="-0.24994659260841701"/>
                </patternFill>
              </fill>
            </x14:dxf>
          </x14:cfRule>
          <xm:sqref>B25:N28</xm:sqref>
        </x14:conditionalFormatting>
        <x14:conditionalFormatting xmlns:xm="http://schemas.microsoft.com/office/excel/2006/main">
          <x14:cfRule type="expression" priority="4" id="{6A9B13ED-0F84-45CB-841C-EA0277324874}">
            <xm:f>COUNTIF(Sheet2!$C$5:$C$200,+$B$39)</xm:f>
            <x14:dxf>
              <fill>
                <patternFill>
                  <bgColor theme="0" tint="-0.24994659260841701"/>
                </patternFill>
              </fill>
            </x14:dxf>
          </x14:cfRule>
          <xm:sqref>B37:N38</xm:sqref>
        </x14:conditionalFormatting>
        <x14:conditionalFormatting xmlns:xm="http://schemas.microsoft.com/office/excel/2006/main">
          <x14:cfRule type="expression" priority="2" id="{65107C56-BA8F-4EDC-8B58-79A75FFE7040}">
            <xm:f>COUNTIF(Sheet2!$C$5:$C$200,+$B$49)</xm:f>
            <x14:dxf>
              <fill>
                <patternFill>
                  <bgColor theme="0" tint="-0.24994659260841701"/>
                </patternFill>
              </fill>
            </x14:dxf>
          </x14:cfRule>
          <xm:sqref>B47:N48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696526E-559C-413F-BFD1-2E1F5C2D9228}">
          <x14:formula1>
            <xm:f>Sheet2!$A$1:$A$4</xm:f>
          </x14:formula1>
          <xm:sqref>C11:C70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B92AF-4ED5-4D1E-9E3A-E35AC28371E0}">
  <dimension ref="A2:I16"/>
  <sheetViews>
    <sheetView workbookViewId="0">
      <selection activeCell="B17" sqref="B17"/>
    </sheetView>
  </sheetViews>
  <sheetFormatPr defaultRowHeight="14.4" x14ac:dyDescent="0.3"/>
  <cols>
    <col min="3" max="3" width="10.109375" bestFit="1" customWidth="1"/>
    <col min="8" max="8" width="9.109375" bestFit="1" customWidth="1"/>
  </cols>
  <sheetData>
    <row r="2" spans="1:9" x14ac:dyDescent="0.3">
      <c r="A2" t="s">
        <v>18</v>
      </c>
    </row>
    <row r="3" spans="1:9" x14ac:dyDescent="0.3">
      <c r="A3" t="s">
        <v>19</v>
      </c>
    </row>
    <row r="4" spans="1:9" x14ac:dyDescent="0.3">
      <c r="A4" t="s">
        <v>20</v>
      </c>
      <c r="C4" t="s">
        <v>36</v>
      </c>
      <c r="H4" t="s">
        <v>47</v>
      </c>
    </row>
    <row r="5" spans="1:9" x14ac:dyDescent="0.3">
      <c r="C5" s="21">
        <v>45388</v>
      </c>
      <c r="D5" t="s">
        <v>46</v>
      </c>
      <c r="H5" s="21">
        <v>45421</v>
      </c>
      <c r="I5" t="s">
        <v>48</v>
      </c>
    </row>
    <row r="6" spans="1:9" x14ac:dyDescent="0.3">
      <c r="A6" s="8">
        <v>0.375</v>
      </c>
      <c r="C6" s="21">
        <v>45389</v>
      </c>
      <c r="D6" t="s">
        <v>46</v>
      </c>
      <c r="H6" s="21">
        <v>45422</v>
      </c>
      <c r="I6" t="s">
        <v>49</v>
      </c>
    </row>
    <row r="7" spans="1:9" x14ac:dyDescent="0.3">
      <c r="A7" s="8">
        <v>0.99930555555555556</v>
      </c>
      <c r="C7" s="21">
        <v>45390</v>
      </c>
      <c r="D7" t="s">
        <v>46</v>
      </c>
      <c r="H7" s="21">
        <v>45435</v>
      </c>
      <c r="I7" t="s">
        <v>50</v>
      </c>
    </row>
    <row r="8" spans="1:9" x14ac:dyDescent="0.3">
      <c r="C8" s="21">
        <v>45391</v>
      </c>
      <c r="D8" t="s">
        <v>46</v>
      </c>
    </row>
    <row r="9" spans="1:9" x14ac:dyDescent="0.3">
      <c r="C9" s="21">
        <v>45392</v>
      </c>
      <c r="D9" t="s">
        <v>46</v>
      </c>
    </row>
    <row r="10" spans="1:9" x14ac:dyDescent="0.3">
      <c r="C10" s="21">
        <v>45393</v>
      </c>
      <c r="D10" t="s">
        <v>46</v>
      </c>
    </row>
    <row r="11" spans="1:9" x14ac:dyDescent="0.3">
      <c r="C11" s="21">
        <v>45394</v>
      </c>
      <c r="D11" t="s">
        <v>46</v>
      </c>
    </row>
    <row r="12" spans="1:9" x14ac:dyDescent="0.3">
      <c r="C12" s="21">
        <v>45395</v>
      </c>
      <c r="D12" t="s">
        <v>46</v>
      </c>
    </row>
    <row r="13" spans="1:9" x14ac:dyDescent="0.3">
      <c r="C13" s="21">
        <v>45396</v>
      </c>
      <c r="D13" t="s">
        <v>46</v>
      </c>
    </row>
    <row r="14" spans="1:9" x14ac:dyDescent="0.3">
      <c r="C14" s="21">
        <v>45397</v>
      </c>
      <c r="D14" t="s">
        <v>46</v>
      </c>
    </row>
    <row r="15" spans="1:9" x14ac:dyDescent="0.3">
      <c r="C15" s="21"/>
    </row>
    <row r="16" spans="1:9" x14ac:dyDescent="0.3">
      <c r="C16" s="21"/>
    </row>
  </sheetData>
  <sheetProtection algorithmName="SHA-512" hashValue="263/D+FkKFG/idsB8cB0tsifepfAkl82ha0FJmzap6pDX/bljKuCJjsaKUHMSuARiuFo2/kWh4kwnA3BnDrDlA==" saltValue="vIaToN4uiPKvOG+TAM8v1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Cara Pengisian</vt:lpstr>
      <vt:lpstr>Form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Wifa Djayanti</dc:creator>
  <cp:lastModifiedBy>Halla Hikmah</cp:lastModifiedBy>
  <cp:lastPrinted>2025-11-04T04:05:00Z</cp:lastPrinted>
  <dcterms:created xsi:type="dcterms:W3CDTF">2024-05-06T07:55:57Z</dcterms:created>
  <dcterms:modified xsi:type="dcterms:W3CDTF">2026-08-21T07:31:05Z</dcterms:modified>
</cp:coreProperties>
</file>